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9040" windowHeight="16440"/>
  </bookViews>
  <sheets>
    <sheet name="United States" sheetId="1" r:id="rId1"/>
    <sheet name="Canada" sheetId="3" r:id="rId2"/>
    <sheet name="Other" sheetId="4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U47" i="1"/>
  <c r="U48" i="1"/>
  <c r="U49" i="1"/>
  <c r="U50" i="1"/>
  <c r="U51" i="1"/>
  <c r="U52" i="1"/>
  <c r="F52" i="1"/>
  <c r="F51" i="1"/>
  <c r="F50" i="1"/>
  <c r="F49" i="1"/>
  <c r="F48" i="1"/>
  <c r="F47" i="1"/>
  <c r="U59" i="1" l="1"/>
  <c r="U36" i="1"/>
  <c r="U46" i="1"/>
  <c r="U58" i="1"/>
  <c r="U57" i="1"/>
  <c r="U56" i="1"/>
  <c r="U40" i="1"/>
  <c r="U39" i="1"/>
  <c r="U42" i="1"/>
  <c r="U41" i="1"/>
  <c r="U38" i="1"/>
  <c r="U55" i="1"/>
  <c r="U54" i="1"/>
  <c r="U53" i="1"/>
  <c r="U33" i="1"/>
  <c r="U32" i="1"/>
  <c r="U31" i="1"/>
  <c r="U30" i="1"/>
  <c r="U35" i="1"/>
  <c r="U34" i="1"/>
  <c r="U29" i="1"/>
  <c r="U45" i="1"/>
  <c r="U37" i="1"/>
  <c r="U44" i="1"/>
  <c r="U43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1" i="1"/>
  <c r="D1" i="1" l="1"/>
  <c r="F56" i="1"/>
  <c r="F11" i="1"/>
  <c r="F53" i="1"/>
  <c r="F18" i="1"/>
  <c r="F17" i="1"/>
  <c r="F16" i="1"/>
  <c r="F15" i="1"/>
  <c r="F9" i="1"/>
  <c r="U9" i="1" s="1"/>
  <c r="F55" i="1"/>
  <c r="F28" i="1"/>
  <c r="U28" i="1" s="1"/>
  <c r="F42" i="1"/>
  <c r="F27" i="1"/>
  <c r="F33" i="1"/>
  <c r="F38" i="1"/>
  <c r="F35" i="1"/>
  <c r="F43" i="1"/>
  <c r="F12" i="1"/>
  <c r="U12" i="1" s="1"/>
  <c r="F7" i="1"/>
  <c r="U7" i="1" s="1"/>
  <c r="F58" i="1"/>
  <c r="F41" i="1"/>
  <c r="F45" i="1"/>
  <c r="F14" i="1"/>
  <c r="F10" i="1"/>
  <c r="U10" i="1" s="1"/>
  <c r="F13" i="1"/>
  <c r="U13" i="1" s="1"/>
  <c r="F21" i="1"/>
  <c r="F36" i="1"/>
  <c r="F22" i="1"/>
  <c r="F20" i="1"/>
  <c r="F37" i="1"/>
  <c r="F19" i="1"/>
  <c r="F44" i="1"/>
  <c r="F59" i="1"/>
  <c r="F32" i="1"/>
  <c r="F8" i="1"/>
  <c r="U8" i="1" s="1"/>
  <c r="F26" i="1"/>
  <c r="F39" i="1"/>
  <c r="F57" i="1"/>
  <c r="F31" i="1"/>
  <c r="F40" i="1"/>
  <c r="F30" i="1"/>
  <c r="F23" i="1"/>
  <c r="F25" i="1"/>
  <c r="F54" i="1"/>
  <c r="F34" i="1"/>
  <c r="F29" i="1"/>
  <c r="F6" i="1"/>
  <c r="U6" i="1" s="1"/>
  <c r="F24" i="1"/>
  <c r="F5" i="1"/>
  <c r="U5" i="1" s="1"/>
  <c r="F4" i="1"/>
  <c r="U4" i="1" s="1"/>
  <c r="F3" i="1"/>
  <c r="U3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43" i="1" s="1"/>
  <c r="B44" i="1" s="1"/>
  <c r="B45" i="1" s="1"/>
  <c r="B53" i="1" s="1"/>
  <c r="B54" i="1" s="1"/>
  <c r="B55" i="1" s="1"/>
  <c r="B38" i="1" s="1"/>
  <c r="B41" i="1" s="1"/>
  <c r="B42" i="1" s="1"/>
  <c r="B39" i="1" s="1"/>
  <c r="B40" i="1" s="1"/>
  <c r="B56" i="1" s="1"/>
  <c r="B57" i="1" s="1"/>
  <c r="B58" i="1" s="1"/>
  <c r="B46" i="1" s="1"/>
  <c r="B59" i="1" s="1"/>
  <c r="B47" i="1" s="1"/>
  <c r="B48" i="1" s="1"/>
  <c r="B49" i="1" s="1"/>
  <c r="B50" i="1" s="1"/>
  <c r="B51" i="1" s="1"/>
  <c r="B52" i="1" s="1"/>
  <c r="U1" i="1" l="1"/>
  <c r="F1" i="1"/>
</calcChain>
</file>

<file path=xl/sharedStrings.xml><?xml version="1.0" encoding="utf-8"?>
<sst xmlns="http://schemas.openxmlformats.org/spreadsheetml/2006/main" count="616" uniqueCount="337">
  <si>
    <t>First</t>
  </si>
  <si>
    <t>Last</t>
  </si>
  <si>
    <t>Mailing Name</t>
  </si>
  <si>
    <t>City</t>
  </si>
  <si>
    <t>State</t>
  </si>
  <si>
    <t>Zip Code</t>
  </si>
  <si>
    <t>Country</t>
  </si>
  <si>
    <t>United States</t>
  </si>
  <si>
    <t>California</t>
  </si>
  <si>
    <t>Street</t>
  </si>
  <si>
    <t>Matt</t>
  </si>
  <si>
    <t>Verified</t>
  </si>
  <si>
    <t>Y</t>
  </si>
  <si>
    <t>New York</t>
  </si>
  <si>
    <t>Category</t>
  </si>
  <si>
    <t>Karim &amp; Dana's Friends</t>
  </si>
  <si>
    <t>Jordan &amp; Jaya</t>
  </si>
  <si>
    <t>Hathaway</t>
  </si>
  <si>
    <t>The Hathaway Family</t>
  </si>
  <si>
    <t>Camden's Friends</t>
  </si>
  <si>
    <t>Jonah</t>
  </si>
  <si>
    <t>Guskind</t>
  </si>
  <si>
    <t>The Guskind Family</t>
  </si>
  <si>
    <t>Dana's Friends</t>
  </si>
  <si>
    <t>Street 2</t>
  </si>
  <si>
    <t>Apt 4L</t>
  </si>
  <si>
    <t>Apt 3H</t>
  </si>
  <si>
    <t>456 Washington Street</t>
  </si>
  <si>
    <t>300 E 71st Street</t>
  </si>
  <si>
    <t>Dana's Family</t>
  </si>
  <si>
    <t>Penny</t>
  </si>
  <si>
    <t>Scheffing</t>
  </si>
  <si>
    <t>Romagni</t>
  </si>
  <si>
    <t>Florida</t>
  </si>
  <si>
    <t>Plantation</t>
  </si>
  <si>
    <t>Apt 605</t>
  </si>
  <si>
    <t>700 SW 78th Avenue</t>
  </si>
  <si>
    <t>Penny Scheffing</t>
  </si>
  <si>
    <t>The Frank Family</t>
  </si>
  <si>
    <t>The Magier Family</t>
  </si>
  <si>
    <t>The Goldflam Family</t>
  </si>
  <si>
    <t>Madyson</t>
  </si>
  <si>
    <t>Zimmerman</t>
  </si>
  <si>
    <t>The Zimmerman Family</t>
  </si>
  <si>
    <t>330 East 75th Street</t>
  </si>
  <si>
    <t>Apt 8E</t>
  </si>
  <si>
    <t>Reagan</t>
  </si>
  <si>
    <t>Gabby</t>
  </si>
  <si>
    <t>Jordyn</t>
  </si>
  <si>
    <t>Ethan</t>
  </si>
  <si>
    <t>The Oseroff Family</t>
  </si>
  <si>
    <t>Oseroff</t>
  </si>
  <si>
    <t>Frank</t>
  </si>
  <si>
    <t>Magier</t>
  </si>
  <si>
    <t>Goldflam</t>
  </si>
  <si>
    <t>345 East 69th Street</t>
  </si>
  <si>
    <t>Apt 4C</t>
  </si>
  <si>
    <t>Apt 7J</t>
  </si>
  <si>
    <t>Apt 15U</t>
  </si>
  <si>
    <t>Apt 9B</t>
  </si>
  <si>
    <t>165 East 72nd Street</t>
  </si>
  <si>
    <t>233 East 70th Street</t>
  </si>
  <si>
    <t>230 East 73rd Street</t>
  </si>
  <si>
    <t>Chad</t>
  </si>
  <si>
    <t>Levy</t>
  </si>
  <si>
    <t>The Levy Family</t>
  </si>
  <si>
    <t>34 Cherry Lane</t>
  </si>
  <si>
    <t>Huntington</t>
  </si>
  <si>
    <t>Karim's Silver Point Colleagues</t>
  </si>
  <si>
    <t>Karla</t>
  </si>
  <si>
    <t>Beauregard</t>
  </si>
  <si>
    <t>31 Stuart Ave #11</t>
  </si>
  <si>
    <t>Norwalk</t>
  </si>
  <si>
    <t>Brooklyn</t>
  </si>
  <si>
    <t xml:space="preserve">Michael </t>
  </si>
  <si>
    <t>Todd</t>
  </si>
  <si>
    <t>Miranowski</t>
  </si>
  <si>
    <t>1 Willowmere Circle</t>
  </si>
  <si>
    <t>Riverside</t>
  </si>
  <si>
    <t>Karim</t>
  </si>
  <si>
    <t>Moolani</t>
  </si>
  <si>
    <t>Jason</t>
  </si>
  <si>
    <t>White</t>
  </si>
  <si>
    <t>06850</t>
  </si>
  <si>
    <t>06878</t>
  </si>
  <si>
    <t>The Beauregard Family</t>
  </si>
  <si>
    <t>The Miranowski Family</t>
  </si>
  <si>
    <t>The Moolani Family</t>
  </si>
  <si>
    <t>Connecticut</t>
  </si>
  <si>
    <t>New Jersey</t>
  </si>
  <si>
    <t>Massachusetts</t>
  </si>
  <si>
    <t>#</t>
  </si>
  <si>
    <t>Karim's Family</t>
  </si>
  <si>
    <t>Al</t>
  </si>
  <si>
    <t>Ontario</t>
  </si>
  <si>
    <t>Canada</t>
  </si>
  <si>
    <t>Gul</t>
  </si>
  <si>
    <t>Adat</t>
  </si>
  <si>
    <t xml:space="preserve">215 Wynford Drive </t>
  </si>
  <si>
    <t>#2204</t>
  </si>
  <si>
    <t>Toronto</t>
  </si>
  <si>
    <t>M3C 3P5</t>
  </si>
  <si>
    <t>The Adat Family</t>
  </si>
  <si>
    <t>Linsey</t>
  </si>
  <si>
    <t>Waldman</t>
  </si>
  <si>
    <t>10575 East Key Drive</t>
  </si>
  <si>
    <t>Boca Raton</t>
  </si>
  <si>
    <t>The Waldman Family</t>
  </si>
  <si>
    <t>Karim's Friends</t>
  </si>
  <si>
    <t>Julie Rotandi &amp; Kristy Adams</t>
  </si>
  <si>
    <t>252 7th Avenue</t>
  </si>
  <si>
    <t>Apartment 11M</t>
  </si>
  <si>
    <t xml:space="preserve">Julie </t>
  </si>
  <si>
    <t>Rotandi</t>
  </si>
  <si>
    <t>Halajian</t>
  </si>
  <si>
    <t>Vedran</t>
  </si>
  <si>
    <t>Milosevic</t>
  </si>
  <si>
    <t>Jo-Ann</t>
  </si>
  <si>
    <t>Levy Cohen</t>
  </si>
  <si>
    <t>Stan &amp; Jo-Ann Cohen</t>
  </si>
  <si>
    <t>1025 Elderberry Drive</t>
  </si>
  <si>
    <t>Weston</t>
  </si>
  <si>
    <t>Danielle</t>
  </si>
  <si>
    <t>Larsen</t>
  </si>
  <si>
    <t>The Larsen Family</t>
  </si>
  <si>
    <t>36 Laight Street</t>
  </si>
  <si>
    <t>Alan</t>
  </si>
  <si>
    <t>Alan &amp; Lisa Levy</t>
  </si>
  <si>
    <t>9660 West Bay Harbor Drive</t>
  </si>
  <si>
    <t>#2F</t>
  </si>
  <si>
    <t>Bay Harbor Islands</t>
  </si>
  <si>
    <t>4223 Olive Street</t>
  </si>
  <si>
    <t>Saint Louis</t>
  </si>
  <si>
    <t>Drew</t>
  </si>
  <si>
    <t xml:space="preserve">The Levy Family </t>
  </si>
  <si>
    <t>854 Ocean Avenue</t>
  </si>
  <si>
    <t xml:space="preserve">Brooklyn </t>
  </si>
  <si>
    <t>Irene</t>
  </si>
  <si>
    <t>79725 Northwood</t>
  </si>
  <si>
    <t>La Quinta</t>
  </si>
  <si>
    <t>Apt 4B</t>
  </si>
  <si>
    <t>Apt 2F</t>
  </si>
  <si>
    <t>Self</t>
  </si>
  <si>
    <t>300 E 75th Street</t>
  </si>
  <si>
    <t>Apartment 32J</t>
  </si>
  <si>
    <t>Missouri</t>
  </si>
  <si>
    <t>Anisa</t>
  </si>
  <si>
    <t>Daven</t>
  </si>
  <si>
    <t>Shastri</t>
  </si>
  <si>
    <t>Anisa Moolani</t>
  </si>
  <si>
    <t>Daven Shastri</t>
  </si>
  <si>
    <t>Sara</t>
  </si>
  <si>
    <t>Tamchin</t>
  </si>
  <si>
    <t>Sara &amp; Jordan Tamchin</t>
  </si>
  <si>
    <t>310 East 70th Street</t>
  </si>
  <si>
    <t>#4K</t>
  </si>
  <si>
    <t>Ellen</t>
  </si>
  <si>
    <t>Juliana</t>
  </si>
  <si>
    <t>Juliana White</t>
  </si>
  <si>
    <t>Royce</t>
  </si>
  <si>
    <t>Winnick</t>
  </si>
  <si>
    <t>The Winnick Family</t>
  </si>
  <si>
    <t>2758 Lincoln Boulevard</t>
  </si>
  <si>
    <t>Merrick</t>
  </si>
  <si>
    <t>Jamie</t>
  </si>
  <si>
    <t>Wright</t>
  </si>
  <si>
    <t>The Wright Family</t>
  </si>
  <si>
    <t xml:space="preserve">284 New Mark Esplanade </t>
  </si>
  <si>
    <t xml:space="preserve">Rockville </t>
  </si>
  <si>
    <t>Sasan</t>
  </si>
  <si>
    <t>Soleimani</t>
  </si>
  <si>
    <t>Sasan Soleimani</t>
  </si>
  <si>
    <t xml:space="preserve">433 North Doheny Drive </t>
  </si>
  <si>
    <t>#107</t>
  </si>
  <si>
    <t>Beverly Hills</t>
  </si>
  <si>
    <t>Jessica</t>
  </si>
  <si>
    <t>Spiegel</t>
  </si>
  <si>
    <t>The Spiegel Family</t>
  </si>
  <si>
    <t xml:space="preserve">2 Fifth Avenue </t>
  </si>
  <si>
    <t>Apartment 7J</t>
  </si>
  <si>
    <t>Lauren</t>
  </si>
  <si>
    <t>Mezrahi</t>
  </si>
  <si>
    <t>The Mezrahi Family</t>
  </si>
  <si>
    <t>8705 Fallen Oak Drive</t>
  </si>
  <si>
    <t>Bethesda</t>
  </si>
  <si>
    <t>Norma</t>
  </si>
  <si>
    <t>Orovitz</t>
  </si>
  <si>
    <t>Michael &amp; Norma Orovitz</t>
  </si>
  <si>
    <t xml:space="preserve">9300 West Bay Harbor Drive </t>
  </si>
  <si>
    <t>#2A</t>
  </si>
  <si>
    <t>Bay Harbor</t>
  </si>
  <si>
    <t>Robin</t>
  </si>
  <si>
    <t>Robin Orovitz</t>
  </si>
  <si>
    <t>1041 Fairfax Lane</t>
  </si>
  <si>
    <t>Erin</t>
  </si>
  <si>
    <t>Robbins</t>
  </si>
  <si>
    <t>Erin Robbins</t>
  </si>
  <si>
    <t>125 Christopher Street</t>
  </si>
  <si>
    <t>Apartment 4C</t>
  </si>
  <si>
    <t>Elena</t>
  </si>
  <si>
    <t>The Romagni Family</t>
  </si>
  <si>
    <t xml:space="preserve">340 Newts Crossing </t>
  </si>
  <si>
    <t>Vilas</t>
  </si>
  <si>
    <t>Chris</t>
  </si>
  <si>
    <t>Caroline</t>
  </si>
  <si>
    <t>Imber</t>
  </si>
  <si>
    <t>The Imber Family</t>
  </si>
  <si>
    <t>405 E 54th Street</t>
  </si>
  <si>
    <t>Apartment 8O</t>
  </si>
  <si>
    <t>Cruz</t>
  </si>
  <si>
    <t>Chris &amp; Frances Cruz</t>
  </si>
  <si>
    <t>60 West 57th Street</t>
  </si>
  <si>
    <t>Apartment 12E</t>
  </si>
  <si>
    <t>Vincia</t>
  </si>
  <si>
    <t>Barber</t>
  </si>
  <si>
    <t>Vincia &amp; Zahara Barber</t>
  </si>
  <si>
    <t>904 Winthrop Street</t>
  </si>
  <si>
    <t>Apartment B11</t>
  </si>
  <si>
    <t>Megan</t>
  </si>
  <si>
    <t>355 South End Avenue</t>
  </si>
  <si>
    <t>Apartment 20E</t>
  </si>
  <si>
    <t>Wendy</t>
  </si>
  <si>
    <t>Goldblatt</t>
  </si>
  <si>
    <t>The Goldblatt Family</t>
  </si>
  <si>
    <t>125 Briar Hill Drive</t>
  </si>
  <si>
    <t>Scotch Plaines</t>
  </si>
  <si>
    <t>Jon</t>
  </si>
  <si>
    <t>North Carolina</t>
  </si>
  <si>
    <t>Staff</t>
  </si>
  <si>
    <t>Raky</t>
  </si>
  <si>
    <t>Tori</t>
  </si>
  <si>
    <t>Lorena</t>
  </si>
  <si>
    <t>Michael Halajian</t>
  </si>
  <si>
    <t>21 High Ridge Road</t>
  </si>
  <si>
    <t>Ossining</t>
  </si>
  <si>
    <t>41-42 24th Street</t>
  </si>
  <si>
    <t>Apartment 607</t>
  </si>
  <si>
    <t>Long Island City</t>
  </si>
  <si>
    <t>Vedran Milosevic</t>
  </si>
  <si>
    <t>124 West 24th Street</t>
  </si>
  <si>
    <t>Apartment PHD</t>
  </si>
  <si>
    <t>Maryland</t>
  </si>
  <si>
    <t>07076</t>
  </si>
  <si>
    <t>19475 North Grayhawk Drive</t>
  </si>
  <si>
    <t>Unit 2084</t>
  </si>
  <si>
    <t>Scottsdale</t>
  </si>
  <si>
    <t>Arizona</t>
  </si>
  <si>
    <t>235 East 95th Street</t>
  </si>
  <si>
    <t>Apt 25G</t>
  </si>
  <si>
    <t>6 Soldiers Field Park</t>
  </si>
  <si>
    <t>Apartment 207</t>
  </si>
  <si>
    <t>Boston</t>
  </si>
  <si>
    <t>02163</t>
  </si>
  <si>
    <t>Irene &amp; Marv Levy</t>
  </si>
  <si>
    <t>Clarke</t>
  </si>
  <si>
    <t>Megan &amp; Jeff Clarke</t>
  </si>
  <si>
    <t>Jackson</t>
  </si>
  <si>
    <t>Jack</t>
  </si>
  <si>
    <t>Noah</t>
  </si>
  <si>
    <t>Julia</t>
  </si>
  <si>
    <t>Husband</t>
  </si>
  <si>
    <t>Rachel</t>
  </si>
  <si>
    <t>Jolie</t>
  </si>
  <si>
    <t>Beth</t>
  </si>
  <si>
    <t>Sean</t>
  </si>
  <si>
    <t>Jayme</t>
  </si>
  <si>
    <t>Ashley</t>
  </si>
  <si>
    <t>Liv</t>
  </si>
  <si>
    <t>Taylor</t>
  </si>
  <si>
    <t>Taylor Scheffing</t>
  </si>
  <si>
    <t xml:space="preserve">1824 NW 3rd Pl </t>
  </si>
  <si>
    <t>Apt 23</t>
  </si>
  <si>
    <t>Gainesville</t>
  </si>
  <si>
    <t>32603</t>
  </si>
  <si>
    <t>Jill</t>
  </si>
  <si>
    <t>Greenwald</t>
  </si>
  <si>
    <t>Eric</t>
  </si>
  <si>
    <t>Maddison</t>
  </si>
  <si>
    <t>The Greenwald Family</t>
  </si>
  <si>
    <t>7 Creek Trail</t>
  </si>
  <si>
    <t>Branchburg</t>
  </si>
  <si>
    <t>00876</t>
  </si>
  <si>
    <t>Mark</t>
  </si>
  <si>
    <t>James</t>
  </si>
  <si>
    <t>Juliet</t>
  </si>
  <si>
    <t>Henry</t>
  </si>
  <si>
    <t>Chloe</t>
  </si>
  <si>
    <t>William</t>
  </si>
  <si>
    <t>Beatrice</t>
  </si>
  <si>
    <t xml:space="preserve">Brynna </t>
  </si>
  <si>
    <t>Pyott</t>
  </si>
  <si>
    <t>Brynna Pyott</t>
  </si>
  <si>
    <t xml:space="preserve">220 West 24th Street </t>
  </si>
  <si>
    <t>Apt 5Q</t>
  </si>
  <si>
    <t>10001</t>
  </si>
  <si>
    <t>Ppl</t>
  </si>
  <si>
    <t>Prob</t>
  </si>
  <si>
    <t>EV</t>
  </si>
  <si>
    <t>Hdalgo</t>
  </si>
  <si>
    <t>Ranger</t>
  </si>
  <si>
    <t>Mack</t>
  </si>
  <si>
    <t>x</t>
  </si>
  <si>
    <t>Simpson</t>
  </si>
  <si>
    <t>The Simpson Family</t>
  </si>
  <si>
    <t>125 West 56th Street</t>
  </si>
  <si>
    <t>Apt 2A</t>
  </si>
  <si>
    <t>Litner</t>
  </si>
  <si>
    <t xml:space="preserve">Kendra </t>
  </si>
  <si>
    <t>Scott</t>
  </si>
  <si>
    <t>The Litner Family</t>
  </si>
  <si>
    <t xml:space="preserve">300 E 75th St </t>
  </si>
  <si>
    <t>Apt 16J</t>
  </si>
  <si>
    <t>Engel</t>
  </si>
  <si>
    <t>Courtney</t>
  </si>
  <si>
    <t>The Engel Family</t>
  </si>
  <si>
    <t>Response</t>
  </si>
  <si>
    <t>Yes</t>
  </si>
  <si>
    <t># of People</t>
  </si>
  <si>
    <t>No</t>
  </si>
  <si>
    <t>Jack's Dad</t>
  </si>
  <si>
    <t>Chase's Friend</t>
  </si>
  <si>
    <t>Sammy</t>
  </si>
  <si>
    <t>Brad</t>
  </si>
  <si>
    <t>Sloan</t>
  </si>
  <si>
    <t>Jules</t>
  </si>
  <si>
    <t>Nessim</t>
  </si>
  <si>
    <t>Orly</t>
  </si>
  <si>
    <t>Max</t>
  </si>
  <si>
    <t>Adina</t>
  </si>
  <si>
    <t>Jordan</t>
  </si>
  <si>
    <t>Elizabeth</t>
  </si>
  <si>
    <t>Thomas</t>
  </si>
  <si>
    <t>Sasha</t>
  </si>
  <si>
    <t>Tedd</t>
  </si>
  <si>
    <t>Kira</t>
  </si>
  <si>
    <t>Polly</t>
  </si>
  <si>
    <t>Marty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</si>
</sst>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5" fontId="2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9" fontId="1" fillId="0" borderId="0" xfId="1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tabSelected="1" zoomScale="85" zoomScaleNormal="85" workbookViewId="0">
      <selection activeCell="H18" sqref="H18"/>
    </sheetView>
  </sheetViews>
  <sheetFormatPr defaultColWidth="8.7109375" defaultRowHeight="15" x14ac:dyDescent="0.25"/>
  <cols>
    <col min="1" max="1" width="8.7109375" style="1"/>
    <col min="2" max="2" width="6.7109375" style="2" bestFit="1" customWidth="1"/>
    <col min="3" max="3" width="26.5703125" style="1" customWidth="1"/>
    <col min="4" max="6" width="6.7109375" style="1" bestFit="1" customWidth="1"/>
    <col min="7" max="8" width="12.140625" style="1" bestFit="1" customWidth="1"/>
    <col min="9" max="11" width="12.140625" style="1" customWidth="1"/>
    <col min="12" max="12" width="29.42578125" style="1" bestFit="1" customWidth="1"/>
    <col min="13" max="13" width="27.140625" style="1" bestFit="1" customWidth="1"/>
    <col min="14" max="14" width="24.140625" style="1" customWidth="1"/>
    <col min="15" max="15" width="27.85546875" style="1" bestFit="1" customWidth="1"/>
    <col min="16" max="16" width="15.7109375" style="1" bestFit="1" customWidth="1"/>
    <col min="17" max="18" width="12.140625" style="1" bestFit="1" customWidth="1"/>
    <col min="19" max="20" width="8.7109375" style="1"/>
    <col min="21" max="21" width="10.7109375" style="1" bestFit="1" customWidth="1"/>
    <col min="22" max="16384" width="8.7109375" style="2"/>
  </cols>
  <sheetData>
    <row r="1" spans="1:21" x14ac:dyDescent="0.25">
      <c r="C1" s="2"/>
      <c r="D1" s="1">
        <f>+SUM(D3:D45)</f>
        <v>109</v>
      </c>
      <c r="F1" s="1">
        <f>+SUM(F3:F45)</f>
        <v>72</v>
      </c>
      <c r="U1" s="1">
        <f>SUM(U3:U59)</f>
        <v>24</v>
      </c>
    </row>
    <row r="2" spans="1:21" ht="17.25" x14ac:dyDescent="0.4">
      <c r="B2" s="3" t="s">
        <v>91</v>
      </c>
      <c r="C2" s="3" t="s">
        <v>14</v>
      </c>
      <c r="D2" s="3" t="s">
        <v>295</v>
      </c>
      <c r="E2" s="3" t="s">
        <v>296</v>
      </c>
      <c r="F2" s="3" t="s">
        <v>297</v>
      </c>
      <c r="G2" s="3" t="s">
        <v>0</v>
      </c>
      <c r="H2" s="3" t="s">
        <v>1</v>
      </c>
      <c r="I2" s="3"/>
      <c r="J2" s="3"/>
      <c r="K2" s="3"/>
      <c r="L2" s="3" t="s">
        <v>2</v>
      </c>
      <c r="M2" s="3" t="s">
        <v>9</v>
      </c>
      <c r="N2" s="3" t="s">
        <v>24</v>
      </c>
      <c r="O2" s="3" t="s">
        <v>3</v>
      </c>
      <c r="P2" s="3" t="s">
        <v>4</v>
      </c>
      <c r="Q2" s="3" t="s">
        <v>5</v>
      </c>
      <c r="R2" s="3" t="s">
        <v>6</v>
      </c>
      <c r="S2" s="3" t="s">
        <v>11</v>
      </c>
      <c r="T2" s="3" t="s">
        <v>315</v>
      </c>
      <c r="U2" s="3" t="s">
        <v>317</v>
      </c>
    </row>
    <row r="3" spans="1:21" s="4" customFormat="1" ht="13.5" customHeight="1" x14ac:dyDescent="0.25">
      <c r="A3" s="4" t="s">
        <v>301</v>
      </c>
      <c r="B3" s="4">
        <v>1</v>
      </c>
      <c r="C3" s="4" t="s">
        <v>29</v>
      </c>
      <c r="D3" s="4">
        <v>2</v>
      </c>
      <c r="E3" s="9">
        <v>1</v>
      </c>
      <c r="F3" s="4">
        <f>+D3*E3</f>
        <v>2</v>
      </c>
      <c r="G3" s="4" t="s">
        <v>126</v>
      </c>
      <c r="H3" s="4" t="s">
        <v>64</v>
      </c>
      <c r="L3" s="4" t="s">
        <v>127</v>
      </c>
      <c r="M3" s="4" t="s">
        <v>128</v>
      </c>
      <c r="N3" s="4" t="s">
        <v>129</v>
      </c>
      <c r="O3" s="4" t="s">
        <v>130</v>
      </c>
      <c r="P3" s="4" t="s">
        <v>33</v>
      </c>
      <c r="Q3" s="4">
        <v>33154</v>
      </c>
      <c r="R3" s="4" t="s">
        <v>7</v>
      </c>
      <c r="S3" s="4" t="s">
        <v>12</v>
      </c>
      <c r="T3" s="4" t="s">
        <v>316</v>
      </c>
      <c r="U3" s="4">
        <f>IF(T3="yes",F3,0)</f>
        <v>2</v>
      </c>
    </row>
    <row r="4" spans="1:21" s="4" customFormat="1" ht="13.5" customHeight="1" x14ac:dyDescent="0.25">
      <c r="A4" s="4" t="s">
        <v>301</v>
      </c>
      <c r="B4" s="4">
        <f>B3+1</f>
        <v>2</v>
      </c>
      <c r="C4" s="4" t="s">
        <v>92</v>
      </c>
      <c r="D4" s="4">
        <v>1</v>
      </c>
      <c r="E4" s="9">
        <v>1</v>
      </c>
      <c r="F4" s="4">
        <f t="shared" ref="F4:F5" si="0">+D4*E4</f>
        <v>1</v>
      </c>
      <c r="G4" s="4" t="s">
        <v>146</v>
      </c>
      <c r="H4" s="4" t="s">
        <v>80</v>
      </c>
      <c r="L4" s="4" t="s">
        <v>149</v>
      </c>
      <c r="M4" s="4" t="s">
        <v>249</v>
      </c>
      <c r="N4" s="4" t="s">
        <v>250</v>
      </c>
      <c r="O4" s="4" t="s">
        <v>251</v>
      </c>
      <c r="P4" s="4" t="s">
        <v>90</v>
      </c>
      <c r="Q4" s="10" t="s">
        <v>252</v>
      </c>
      <c r="R4" s="4" t="s">
        <v>7</v>
      </c>
      <c r="S4" s="4" t="s">
        <v>12</v>
      </c>
      <c r="T4" s="4" t="s">
        <v>316</v>
      </c>
      <c r="U4" s="4">
        <f t="shared" ref="U4:U58" si="1">IF(T4="yes",F4,0)</f>
        <v>1</v>
      </c>
    </row>
    <row r="5" spans="1:21" s="4" customFormat="1" ht="13.5" customHeight="1" x14ac:dyDescent="0.25">
      <c r="A5" s="4" t="s">
        <v>301</v>
      </c>
      <c r="B5" s="4">
        <f t="shared" ref="B5" si="2">B4+1</f>
        <v>3</v>
      </c>
      <c r="C5" s="4" t="s">
        <v>29</v>
      </c>
      <c r="D5" s="4">
        <v>1</v>
      </c>
      <c r="E5" s="9">
        <v>1</v>
      </c>
      <c r="F5" s="4">
        <f t="shared" si="0"/>
        <v>1</v>
      </c>
      <c r="G5" s="4" t="s">
        <v>289</v>
      </c>
      <c r="H5" s="4" t="s">
        <v>290</v>
      </c>
      <c r="L5" s="4" t="s">
        <v>291</v>
      </c>
      <c r="M5" s="4" t="s">
        <v>292</v>
      </c>
      <c r="N5" s="4" t="s">
        <v>293</v>
      </c>
      <c r="O5" s="4" t="s">
        <v>13</v>
      </c>
      <c r="P5" s="4" t="s">
        <v>13</v>
      </c>
      <c r="Q5" s="6" t="s">
        <v>294</v>
      </c>
      <c r="R5" s="4" t="s">
        <v>7</v>
      </c>
      <c r="S5" s="4" t="s">
        <v>12</v>
      </c>
      <c r="T5" s="4" t="s">
        <v>316</v>
      </c>
      <c r="U5" s="4">
        <f t="shared" si="1"/>
        <v>1</v>
      </c>
    </row>
    <row r="6" spans="1:21" s="4" customFormat="1" ht="13.5" customHeight="1" x14ac:dyDescent="0.25">
      <c r="A6" s="4" t="s">
        <v>301</v>
      </c>
      <c r="B6" s="4">
        <f>B5+1</f>
        <v>4</v>
      </c>
      <c r="C6" s="4" t="s">
        <v>92</v>
      </c>
      <c r="D6" s="4">
        <v>1</v>
      </c>
      <c r="E6" s="9">
        <v>1</v>
      </c>
      <c r="F6" s="4">
        <f t="shared" ref="F6:F12" si="3">+D6*E6</f>
        <v>1</v>
      </c>
      <c r="G6" s="4" t="s">
        <v>147</v>
      </c>
      <c r="H6" s="4" t="s">
        <v>148</v>
      </c>
      <c r="L6" s="4" t="s">
        <v>150</v>
      </c>
      <c r="M6" s="4" t="s">
        <v>235</v>
      </c>
      <c r="N6" s="4" t="s">
        <v>236</v>
      </c>
      <c r="O6" s="4" t="s">
        <v>237</v>
      </c>
      <c r="P6" s="4" t="s">
        <v>13</v>
      </c>
      <c r="Q6" s="4">
        <v>11101</v>
      </c>
      <c r="R6" s="4" t="s">
        <v>7</v>
      </c>
      <c r="S6" s="4" t="s">
        <v>12</v>
      </c>
      <c r="T6" s="4" t="s">
        <v>316</v>
      </c>
      <c r="U6" s="4">
        <f t="shared" si="1"/>
        <v>1</v>
      </c>
    </row>
    <row r="7" spans="1:21" s="5" customFormat="1" x14ac:dyDescent="0.25">
      <c r="A7" s="4" t="s">
        <v>301</v>
      </c>
      <c r="B7" s="4">
        <f t="shared" ref="B7:B58" si="4">B6+1</f>
        <v>5</v>
      </c>
      <c r="C7" s="4" t="s">
        <v>142</v>
      </c>
      <c r="D7" s="4">
        <v>4</v>
      </c>
      <c r="E7" s="9">
        <v>1</v>
      </c>
      <c r="F7" s="4">
        <f t="shared" si="3"/>
        <v>4</v>
      </c>
      <c r="G7" s="4" t="s">
        <v>79</v>
      </c>
      <c r="H7" s="4" t="s">
        <v>80</v>
      </c>
      <c r="I7" s="4"/>
      <c r="J7" s="4"/>
      <c r="K7" s="4"/>
      <c r="L7" s="4" t="s">
        <v>87</v>
      </c>
      <c r="M7" s="4" t="s">
        <v>143</v>
      </c>
      <c r="N7" s="4" t="s">
        <v>144</v>
      </c>
      <c r="O7" s="4" t="s">
        <v>13</v>
      </c>
      <c r="P7" s="4" t="s">
        <v>13</v>
      </c>
      <c r="Q7" s="4">
        <v>10021</v>
      </c>
      <c r="R7" s="4" t="s">
        <v>7</v>
      </c>
      <c r="S7" s="4" t="s">
        <v>12</v>
      </c>
      <c r="T7" s="4" t="s">
        <v>316</v>
      </c>
      <c r="U7" s="4">
        <f t="shared" si="1"/>
        <v>4</v>
      </c>
    </row>
    <row r="8" spans="1:21" s="5" customFormat="1" x14ac:dyDescent="0.25">
      <c r="A8" s="4" t="s">
        <v>301</v>
      </c>
      <c r="B8" s="4">
        <f t="shared" si="4"/>
        <v>6</v>
      </c>
      <c r="C8" s="4" t="s">
        <v>29</v>
      </c>
      <c r="D8" s="4">
        <v>2</v>
      </c>
      <c r="E8" s="9">
        <v>1</v>
      </c>
      <c r="F8" s="4">
        <f t="shared" si="3"/>
        <v>2</v>
      </c>
      <c r="G8" s="4" t="s">
        <v>117</v>
      </c>
      <c r="H8" s="4" t="s">
        <v>118</v>
      </c>
      <c r="I8" s="4"/>
      <c r="J8" s="4"/>
      <c r="K8" s="4"/>
      <c r="L8" s="4" t="s">
        <v>119</v>
      </c>
      <c r="M8" s="4" t="s">
        <v>120</v>
      </c>
      <c r="N8" s="4"/>
      <c r="O8" s="4" t="s">
        <v>121</v>
      </c>
      <c r="P8" s="4" t="s">
        <v>33</v>
      </c>
      <c r="Q8" s="4">
        <v>33327</v>
      </c>
      <c r="R8" s="4" t="s">
        <v>7</v>
      </c>
      <c r="S8" s="4" t="s">
        <v>12</v>
      </c>
      <c r="T8" s="4" t="s">
        <v>316</v>
      </c>
      <c r="U8" s="4">
        <f t="shared" si="1"/>
        <v>2</v>
      </c>
    </row>
    <row r="9" spans="1:21" s="5" customFormat="1" x14ac:dyDescent="0.25">
      <c r="A9" s="4" t="s">
        <v>301</v>
      </c>
      <c r="B9" s="4">
        <f t="shared" si="4"/>
        <v>7</v>
      </c>
      <c r="C9" s="4" t="s">
        <v>228</v>
      </c>
      <c r="D9" s="4">
        <v>2</v>
      </c>
      <c r="E9" s="9">
        <v>1</v>
      </c>
      <c r="F9" s="4">
        <f t="shared" si="3"/>
        <v>2</v>
      </c>
      <c r="G9" s="4" t="s">
        <v>213</v>
      </c>
      <c r="H9" s="4" t="s">
        <v>214</v>
      </c>
      <c r="I9" s="4"/>
      <c r="J9" s="4"/>
      <c r="K9" s="4"/>
      <c r="L9" s="4" t="s">
        <v>215</v>
      </c>
      <c r="M9" s="4" t="s">
        <v>216</v>
      </c>
      <c r="N9" s="4" t="s">
        <v>217</v>
      </c>
      <c r="O9" s="4" t="s">
        <v>73</v>
      </c>
      <c r="P9" s="4" t="s">
        <v>13</v>
      </c>
      <c r="Q9" s="4">
        <v>11203</v>
      </c>
      <c r="R9" s="4" t="s">
        <v>7</v>
      </c>
      <c r="S9" s="4" t="s">
        <v>12</v>
      </c>
      <c r="T9" s="4" t="s">
        <v>316</v>
      </c>
      <c r="U9" s="4">
        <f t="shared" si="1"/>
        <v>2</v>
      </c>
    </row>
    <row r="10" spans="1:21" s="5" customFormat="1" x14ac:dyDescent="0.25">
      <c r="A10" s="4" t="s">
        <v>301</v>
      </c>
      <c r="B10" s="4">
        <f t="shared" si="4"/>
        <v>8</v>
      </c>
      <c r="C10" s="4" t="s">
        <v>29</v>
      </c>
      <c r="D10" s="4">
        <v>3</v>
      </c>
      <c r="E10" s="9">
        <v>1</v>
      </c>
      <c r="F10" s="4">
        <f t="shared" si="3"/>
        <v>3</v>
      </c>
      <c r="G10" s="4" t="s">
        <v>10</v>
      </c>
      <c r="H10" s="4" t="s">
        <v>64</v>
      </c>
      <c r="I10" s="4"/>
      <c r="J10" s="4"/>
      <c r="K10" s="4"/>
      <c r="L10" s="4" t="s">
        <v>65</v>
      </c>
      <c r="M10" s="4" t="s">
        <v>131</v>
      </c>
      <c r="N10" s="4"/>
      <c r="O10" s="4" t="s">
        <v>132</v>
      </c>
      <c r="P10" s="4" t="s">
        <v>145</v>
      </c>
      <c r="Q10" s="4">
        <v>63108</v>
      </c>
      <c r="R10" s="4" t="s">
        <v>7</v>
      </c>
      <c r="S10" s="4" t="s">
        <v>12</v>
      </c>
      <c r="T10" s="4" t="s">
        <v>316</v>
      </c>
      <c r="U10" s="4">
        <f t="shared" si="1"/>
        <v>3</v>
      </c>
    </row>
    <row r="11" spans="1:21" s="5" customFormat="1" x14ac:dyDescent="0.25">
      <c r="A11" s="4"/>
      <c r="B11" s="4">
        <f t="shared" si="4"/>
        <v>9</v>
      </c>
      <c r="C11" s="4" t="s">
        <v>228</v>
      </c>
      <c r="D11" s="4">
        <v>1</v>
      </c>
      <c r="E11" s="9">
        <v>1</v>
      </c>
      <c r="F11" s="4">
        <f t="shared" si="3"/>
        <v>1</v>
      </c>
      <c r="G11" s="4" t="s">
        <v>229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>
        <f t="shared" si="1"/>
        <v>0</v>
      </c>
    </row>
    <row r="12" spans="1:21" s="5" customFormat="1" x14ac:dyDescent="0.25">
      <c r="A12" s="4" t="s">
        <v>301</v>
      </c>
      <c r="B12" s="4">
        <f t="shared" si="4"/>
        <v>10</v>
      </c>
      <c r="C12" s="4" t="s">
        <v>92</v>
      </c>
      <c r="D12" s="4">
        <v>2</v>
      </c>
      <c r="E12" s="9">
        <v>1</v>
      </c>
      <c r="F12" s="4">
        <f t="shared" si="3"/>
        <v>2</v>
      </c>
      <c r="G12" s="4" t="s">
        <v>93</v>
      </c>
      <c r="H12" s="4" t="s">
        <v>80</v>
      </c>
      <c r="I12" s="4"/>
      <c r="J12" s="4"/>
      <c r="K12" s="4"/>
      <c r="L12" s="4" t="s">
        <v>87</v>
      </c>
      <c r="M12" s="4" t="s">
        <v>243</v>
      </c>
      <c r="N12" s="4" t="s">
        <v>244</v>
      </c>
      <c r="O12" s="4" t="s">
        <v>245</v>
      </c>
      <c r="P12" s="4" t="s">
        <v>246</v>
      </c>
      <c r="Q12" s="4">
        <v>85255</v>
      </c>
      <c r="R12" s="4" t="s">
        <v>7</v>
      </c>
      <c r="S12" s="4" t="s">
        <v>12</v>
      </c>
      <c r="T12" s="4" t="s">
        <v>316</v>
      </c>
      <c r="U12" s="4">
        <f t="shared" si="1"/>
        <v>2</v>
      </c>
    </row>
    <row r="13" spans="1:21" s="5" customFormat="1" x14ac:dyDescent="0.25">
      <c r="A13" s="4" t="s">
        <v>301</v>
      </c>
      <c r="B13" s="4">
        <f t="shared" si="4"/>
        <v>11</v>
      </c>
      <c r="C13" s="4" t="s">
        <v>29</v>
      </c>
      <c r="D13" s="4">
        <v>3</v>
      </c>
      <c r="E13" s="9">
        <v>1</v>
      </c>
      <c r="F13" s="4">
        <f>+D13*E13</f>
        <v>3</v>
      </c>
      <c r="G13" s="4" t="s">
        <v>63</v>
      </c>
      <c r="H13" s="4" t="s">
        <v>64</v>
      </c>
      <c r="I13" s="4"/>
      <c r="J13" s="4"/>
      <c r="K13" s="4"/>
      <c r="L13" s="4" t="s">
        <v>65</v>
      </c>
      <c r="M13" s="4" t="s">
        <v>66</v>
      </c>
      <c r="N13" s="4"/>
      <c r="O13" s="4" t="s">
        <v>67</v>
      </c>
      <c r="P13" s="4" t="s">
        <v>13</v>
      </c>
      <c r="Q13" s="6">
        <v>11743</v>
      </c>
      <c r="R13" s="4" t="s">
        <v>7</v>
      </c>
      <c r="S13" s="4" t="s">
        <v>12</v>
      </c>
      <c r="T13" s="4" t="s">
        <v>316</v>
      </c>
      <c r="U13" s="4">
        <f t="shared" si="1"/>
        <v>3</v>
      </c>
    </row>
    <row r="14" spans="1:21" s="5" customFormat="1" x14ac:dyDescent="0.25">
      <c r="A14" s="4" t="s">
        <v>301</v>
      </c>
      <c r="B14" s="4">
        <f t="shared" si="4"/>
        <v>12</v>
      </c>
      <c r="C14" s="4" t="s">
        <v>29</v>
      </c>
      <c r="D14" s="4">
        <v>3</v>
      </c>
      <c r="E14" s="9">
        <v>0.75</v>
      </c>
      <c r="F14" s="4">
        <f>+D14*E14</f>
        <v>2.25</v>
      </c>
      <c r="G14" s="4" t="s">
        <v>133</v>
      </c>
      <c r="H14" s="4" t="s">
        <v>64</v>
      </c>
      <c r="I14" s="4"/>
      <c r="J14" s="4"/>
      <c r="K14" s="4"/>
      <c r="L14" s="4" t="s">
        <v>134</v>
      </c>
      <c r="M14" s="4" t="s">
        <v>135</v>
      </c>
      <c r="N14" s="4" t="s">
        <v>141</v>
      </c>
      <c r="O14" s="4" t="s">
        <v>136</v>
      </c>
      <c r="P14" s="4" t="s">
        <v>13</v>
      </c>
      <c r="Q14" s="4">
        <v>11226</v>
      </c>
      <c r="R14" s="4" t="s">
        <v>7</v>
      </c>
      <c r="S14" s="4" t="s">
        <v>12</v>
      </c>
      <c r="T14" s="4"/>
      <c r="U14" s="4">
        <f t="shared" si="1"/>
        <v>0</v>
      </c>
    </row>
    <row r="15" spans="1:21" s="5" customFormat="1" x14ac:dyDescent="0.25">
      <c r="A15" s="4" t="s">
        <v>301</v>
      </c>
      <c r="B15" s="4">
        <f t="shared" si="4"/>
        <v>13</v>
      </c>
      <c r="C15" s="4" t="s">
        <v>320</v>
      </c>
      <c r="D15" s="4">
        <v>3</v>
      </c>
      <c r="E15" s="9">
        <v>0</v>
      </c>
      <c r="F15" s="4">
        <f>+D15*E15</f>
        <v>0</v>
      </c>
      <c r="G15" s="4" t="s">
        <v>256</v>
      </c>
      <c r="H15" s="4" t="s">
        <v>302</v>
      </c>
      <c r="I15" s="4"/>
      <c r="J15" s="4"/>
      <c r="K15" s="4"/>
      <c r="L15" s="4" t="s">
        <v>303</v>
      </c>
      <c r="M15" s="4" t="s">
        <v>304</v>
      </c>
      <c r="N15" s="4" t="s">
        <v>305</v>
      </c>
      <c r="O15" s="4" t="s">
        <v>13</v>
      </c>
      <c r="P15" s="4" t="s">
        <v>13</v>
      </c>
      <c r="Q15" s="4">
        <v>10019</v>
      </c>
      <c r="R15" s="4" t="s">
        <v>7</v>
      </c>
      <c r="S15" s="4" t="s">
        <v>12</v>
      </c>
      <c r="T15" s="4" t="s">
        <v>318</v>
      </c>
      <c r="U15" s="4">
        <f t="shared" si="1"/>
        <v>0</v>
      </c>
    </row>
    <row r="16" spans="1:21" s="5" customFormat="1" x14ac:dyDescent="0.25">
      <c r="A16" s="4" t="s">
        <v>301</v>
      </c>
      <c r="B16" s="4">
        <f t="shared" si="4"/>
        <v>14</v>
      </c>
      <c r="C16" s="4" t="s">
        <v>320</v>
      </c>
      <c r="D16" s="4">
        <v>3</v>
      </c>
      <c r="E16" s="9">
        <v>0</v>
      </c>
      <c r="F16" s="4">
        <f>+D16*E16</f>
        <v>0</v>
      </c>
      <c r="G16" s="4" t="s">
        <v>257</v>
      </c>
      <c r="H16" s="4" t="s">
        <v>312</v>
      </c>
      <c r="I16" s="4" t="s">
        <v>313</v>
      </c>
      <c r="J16" s="4" t="s">
        <v>319</v>
      </c>
      <c r="K16" s="4"/>
      <c r="L16" s="4" t="s">
        <v>314</v>
      </c>
      <c r="M16" s="4"/>
      <c r="N16" s="4"/>
      <c r="O16" s="4"/>
      <c r="P16" s="4"/>
      <c r="Q16" s="4"/>
      <c r="R16" s="4"/>
      <c r="S16" s="4"/>
      <c r="T16" s="4" t="s">
        <v>318</v>
      </c>
      <c r="U16" s="4">
        <f t="shared" si="1"/>
        <v>0</v>
      </c>
    </row>
    <row r="17" spans="1:21" s="5" customFormat="1" x14ac:dyDescent="0.25">
      <c r="A17" s="4" t="s">
        <v>301</v>
      </c>
      <c r="B17" s="4">
        <f t="shared" si="4"/>
        <v>15</v>
      </c>
      <c r="C17" s="4" t="s">
        <v>320</v>
      </c>
      <c r="D17" s="4">
        <v>3</v>
      </c>
      <c r="E17" s="9">
        <v>0.5</v>
      </c>
      <c r="F17" s="4">
        <f>+D17*E17</f>
        <v>1.5</v>
      </c>
      <c r="G17" s="4" t="s">
        <v>258</v>
      </c>
      <c r="H17" s="4" t="s">
        <v>306</v>
      </c>
      <c r="I17" s="4" t="s">
        <v>307</v>
      </c>
      <c r="J17" s="4" t="s">
        <v>308</v>
      </c>
      <c r="K17" s="4"/>
      <c r="L17" s="4" t="s">
        <v>309</v>
      </c>
      <c r="M17" s="4" t="s">
        <v>310</v>
      </c>
      <c r="N17" s="4" t="s">
        <v>311</v>
      </c>
      <c r="O17" s="4" t="s">
        <v>13</v>
      </c>
      <c r="P17" s="4" t="s">
        <v>13</v>
      </c>
      <c r="Q17" s="4">
        <v>10021</v>
      </c>
      <c r="R17" s="4" t="s">
        <v>7</v>
      </c>
      <c r="S17" s="4" t="s">
        <v>12</v>
      </c>
      <c r="T17" s="4"/>
      <c r="U17" s="4">
        <f t="shared" si="1"/>
        <v>0</v>
      </c>
    </row>
    <row r="18" spans="1:21" s="5" customFormat="1" x14ac:dyDescent="0.25">
      <c r="A18" s="4" t="s">
        <v>301</v>
      </c>
      <c r="B18" s="4">
        <f t="shared" si="4"/>
        <v>16</v>
      </c>
      <c r="C18" s="4" t="s">
        <v>320</v>
      </c>
      <c r="D18" s="4">
        <v>3</v>
      </c>
      <c r="E18" s="9">
        <v>0.5</v>
      </c>
      <c r="F18" s="4">
        <f>+D18*E18</f>
        <v>1.5</v>
      </c>
      <c r="G18" s="4" t="s">
        <v>259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>
        <f t="shared" si="1"/>
        <v>0</v>
      </c>
    </row>
    <row r="19" spans="1:21" s="5" customFormat="1" x14ac:dyDescent="0.25">
      <c r="A19" s="4" t="s">
        <v>301</v>
      </c>
      <c r="B19" s="4">
        <f t="shared" si="4"/>
        <v>17</v>
      </c>
      <c r="C19" s="4" t="s">
        <v>23</v>
      </c>
      <c r="D19" s="4">
        <v>1</v>
      </c>
      <c r="E19" s="9">
        <v>1</v>
      </c>
      <c r="F19" s="4">
        <f>+D19*E19</f>
        <v>1</v>
      </c>
      <c r="G19" s="4" t="s">
        <v>221</v>
      </c>
      <c r="H19" s="4" t="s">
        <v>222</v>
      </c>
      <c r="I19" s="4" t="s">
        <v>336</v>
      </c>
      <c r="J19" s="4"/>
      <c r="K19" s="4"/>
      <c r="L19" s="4" t="s">
        <v>223</v>
      </c>
      <c r="M19" s="4" t="s">
        <v>224</v>
      </c>
      <c r="N19" s="4"/>
      <c r="O19" s="4" t="s">
        <v>225</v>
      </c>
      <c r="P19" s="4" t="s">
        <v>89</v>
      </c>
      <c r="Q19" s="10" t="s">
        <v>242</v>
      </c>
      <c r="R19" s="4" t="s">
        <v>7</v>
      </c>
      <c r="S19" s="4"/>
      <c r="T19" s="4"/>
      <c r="U19" s="4">
        <f t="shared" si="1"/>
        <v>0</v>
      </c>
    </row>
    <row r="20" spans="1:21" s="5" customFormat="1" x14ac:dyDescent="0.25">
      <c r="A20" s="4" t="s">
        <v>301</v>
      </c>
      <c r="B20" s="4">
        <f t="shared" si="4"/>
        <v>18</v>
      </c>
      <c r="C20" s="4" t="s">
        <v>23</v>
      </c>
      <c r="D20" s="4">
        <v>3</v>
      </c>
      <c r="E20" s="9">
        <v>0.75</v>
      </c>
      <c r="F20" s="4">
        <f>+D20*E20</f>
        <v>2.25</v>
      </c>
      <c r="G20" s="4" t="s">
        <v>274</v>
      </c>
      <c r="H20" s="4" t="s">
        <v>275</v>
      </c>
      <c r="I20" s="4" t="s">
        <v>276</v>
      </c>
      <c r="J20" s="4" t="s">
        <v>277</v>
      </c>
      <c r="K20" s="4" t="s">
        <v>122</v>
      </c>
      <c r="L20" s="4" t="s">
        <v>278</v>
      </c>
      <c r="M20" s="4" t="s">
        <v>279</v>
      </c>
      <c r="N20" s="4"/>
      <c r="O20" s="4" t="s">
        <v>280</v>
      </c>
      <c r="P20" s="4" t="s">
        <v>89</v>
      </c>
      <c r="Q20" s="10" t="s">
        <v>281</v>
      </c>
      <c r="R20" s="4" t="s">
        <v>7</v>
      </c>
      <c r="S20" s="4" t="s">
        <v>12</v>
      </c>
      <c r="T20" s="4"/>
      <c r="U20" s="4">
        <f t="shared" si="1"/>
        <v>0</v>
      </c>
    </row>
    <row r="21" spans="1:21" s="5" customFormat="1" x14ac:dyDescent="0.25">
      <c r="A21" s="4" t="s">
        <v>301</v>
      </c>
      <c r="B21" s="4">
        <f t="shared" si="4"/>
        <v>19</v>
      </c>
      <c r="C21" s="4" t="s">
        <v>23</v>
      </c>
      <c r="D21" s="4">
        <v>4</v>
      </c>
      <c r="E21" s="9">
        <v>1</v>
      </c>
      <c r="F21" s="4">
        <f t="shared" ref="F21:F26" si="5">+D21*E21</f>
        <v>4</v>
      </c>
      <c r="G21" s="4" t="s">
        <v>122</v>
      </c>
      <c r="H21" s="4" t="s">
        <v>123</v>
      </c>
      <c r="I21" s="4"/>
      <c r="J21" s="4"/>
      <c r="K21" s="4"/>
      <c r="L21" s="4" t="s">
        <v>124</v>
      </c>
      <c r="M21" s="4" t="s">
        <v>125</v>
      </c>
      <c r="N21" s="4" t="s">
        <v>140</v>
      </c>
      <c r="O21" s="4" t="s">
        <v>13</v>
      </c>
      <c r="P21" s="4" t="s">
        <v>13</v>
      </c>
      <c r="Q21" s="4">
        <v>10013</v>
      </c>
      <c r="R21" s="4" t="s">
        <v>7</v>
      </c>
      <c r="S21" s="4" t="s">
        <v>12</v>
      </c>
      <c r="T21" s="4"/>
      <c r="U21" s="4">
        <f t="shared" si="1"/>
        <v>0</v>
      </c>
    </row>
    <row r="22" spans="1:21" s="5" customFormat="1" x14ac:dyDescent="0.25">
      <c r="A22" s="4" t="s">
        <v>301</v>
      </c>
      <c r="B22" s="4">
        <f t="shared" si="4"/>
        <v>20</v>
      </c>
      <c r="C22" s="4" t="s">
        <v>15</v>
      </c>
      <c r="D22" s="4">
        <v>4</v>
      </c>
      <c r="E22" s="9">
        <v>1</v>
      </c>
      <c r="F22" s="4">
        <f t="shared" si="5"/>
        <v>4</v>
      </c>
      <c r="G22" s="4" t="s">
        <v>16</v>
      </c>
      <c r="H22" s="4" t="s">
        <v>17</v>
      </c>
      <c r="I22" s="4"/>
      <c r="J22" s="4"/>
      <c r="K22" s="4"/>
      <c r="L22" s="4" t="s">
        <v>18</v>
      </c>
      <c r="M22" s="4" t="s">
        <v>27</v>
      </c>
      <c r="N22" s="4" t="s">
        <v>25</v>
      </c>
      <c r="O22" s="4" t="s">
        <v>13</v>
      </c>
      <c r="P22" s="4" t="s">
        <v>13</v>
      </c>
      <c r="Q22" s="6">
        <v>10013</v>
      </c>
      <c r="R22" s="4" t="s">
        <v>7</v>
      </c>
      <c r="S22" s="4" t="s">
        <v>12</v>
      </c>
      <c r="T22" s="4"/>
      <c r="U22" s="4">
        <f t="shared" si="1"/>
        <v>0</v>
      </c>
    </row>
    <row r="23" spans="1:21" s="5" customFormat="1" ht="13.5" customHeight="1" x14ac:dyDescent="0.25">
      <c r="A23" s="4" t="s">
        <v>301</v>
      </c>
      <c r="B23" s="4">
        <f t="shared" si="4"/>
        <v>21</v>
      </c>
      <c r="C23" s="4" t="s">
        <v>23</v>
      </c>
      <c r="D23" s="4">
        <v>2</v>
      </c>
      <c r="E23" s="9">
        <v>1</v>
      </c>
      <c r="F23" s="4">
        <f t="shared" si="5"/>
        <v>2</v>
      </c>
      <c r="G23" s="4" t="s">
        <v>218</v>
      </c>
      <c r="H23" s="4" t="s">
        <v>254</v>
      </c>
      <c r="I23" s="4"/>
      <c r="J23" s="4"/>
      <c r="K23" s="4"/>
      <c r="L23" s="4" t="s">
        <v>255</v>
      </c>
      <c r="M23" s="4" t="s">
        <v>219</v>
      </c>
      <c r="N23" s="4" t="s">
        <v>220</v>
      </c>
      <c r="O23" s="4" t="s">
        <v>13</v>
      </c>
      <c r="P23" s="4" t="s">
        <v>13</v>
      </c>
      <c r="Q23" s="4">
        <v>10280</v>
      </c>
      <c r="R23" s="4" t="s">
        <v>7</v>
      </c>
      <c r="S23" s="4"/>
      <c r="T23" s="4"/>
      <c r="U23" s="4">
        <f t="shared" si="1"/>
        <v>0</v>
      </c>
    </row>
    <row r="24" spans="1:21" s="4" customFormat="1" ht="13.5" customHeight="1" x14ac:dyDescent="0.25">
      <c r="A24" s="4" t="s">
        <v>301</v>
      </c>
      <c r="B24" s="4">
        <f t="shared" si="4"/>
        <v>22</v>
      </c>
      <c r="C24" s="4" t="s">
        <v>108</v>
      </c>
      <c r="D24" s="4">
        <v>2</v>
      </c>
      <c r="E24" s="9">
        <v>1</v>
      </c>
      <c r="F24" s="4">
        <f t="shared" si="5"/>
        <v>2</v>
      </c>
      <c r="G24" s="4" t="s">
        <v>203</v>
      </c>
      <c r="H24" s="4" t="s">
        <v>209</v>
      </c>
      <c r="L24" s="4" t="s">
        <v>210</v>
      </c>
      <c r="M24" s="4" t="s">
        <v>211</v>
      </c>
      <c r="N24" s="4" t="s">
        <v>212</v>
      </c>
      <c r="O24" s="4" t="s">
        <v>13</v>
      </c>
      <c r="P24" s="4" t="s">
        <v>13</v>
      </c>
      <c r="Q24" s="4">
        <v>10019</v>
      </c>
      <c r="R24" s="4" t="s">
        <v>7</v>
      </c>
      <c r="S24" s="4" t="s">
        <v>12</v>
      </c>
      <c r="U24" s="4">
        <f t="shared" si="1"/>
        <v>0</v>
      </c>
    </row>
    <row r="25" spans="1:21" s="5" customFormat="1" ht="13.5" customHeight="1" x14ac:dyDescent="0.25">
      <c r="A25" s="4" t="s">
        <v>301</v>
      </c>
      <c r="B25" s="4">
        <f t="shared" si="4"/>
        <v>23</v>
      </c>
      <c r="C25" s="4" t="s">
        <v>23</v>
      </c>
      <c r="D25" s="4">
        <v>2</v>
      </c>
      <c r="E25" s="9">
        <v>1</v>
      </c>
      <c r="F25" s="4">
        <f t="shared" si="5"/>
        <v>2</v>
      </c>
      <c r="G25" s="4" t="s">
        <v>112</v>
      </c>
      <c r="H25" s="4" t="s">
        <v>113</v>
      </c>
      <c r="I25" s="4"/>
      <c r="J25" s="4"/>
      <c r="K25" s="4"/>
      <c r="L25" s="4" t="s">
        <v>109</v>
      </c>
      <c r="M25" s="4" t="s">
        <v>110</v>
      </c>
      <c r="N25" s="4" t="s">
        <v>111</v>
      </c>
      <c r="O25" s="4" t="s">
        <v>13</v>
      </c>
      <c r="P25" s="4" t="s">
        <v>13</v>
      </c>
      <c r="Q25" s="4">
        <v>10001</v>
      </c>
      <c r="R25" s="4" t="s">
        <v>7</v>
      </c>
      <c r="S25" s="4" t="s">
        <v>12</v>
      </c>
      <c r="T25" s="4"/>
      <c r="U25" s="4">
        <f t="shared" si="1"/>
        <v>0</v>
      </c>
    </row>
    <row r="26" spans="1:21" s="5" customFormat="1" x14ac:dyDescent="0.25">
      <c r="A26" s="4" t="s">
        <v>301</v>
      </c>
      <c r="B26" s="4">
        <f t="shared" si="4"/>
        <v>24</v>
      </c>
      <c r="C26" s="4" t="s">
        <v>108</v>
      </c>
      <c r="D26" s="4">
        <v>1</v>
      </c>
      <c r="E26" s="9">
        <v>0.5</v>
      </c>
      <c r="F26" s="4">
        <f t="shared" si="5"/>
        <v>0.5</v>
      </c>
      <c r="G26" s="4" t="s">
        <v>169</v>
      </c>
      <c r="H26" s="4" t="s">
        <v>170</v>
      </c>
      <c r="I26" s="4"/>
      <c r="J26" s="4"/>
      <c r="K26" s="4"/>
      <c r="L26" s="4" t="s">
        <v>171</v>
      </c>
      <c r="M26" s="4" t="s">
        <v>172</v>
      </c>
      <c r="N26" s="4" t="s">
        <v>173</v>
      </c>
      <c r="O26" s="4" t="s">
        <v>174</v>
      </c>
      <c r="P26" s="4" t="s">
        <v>8</v>
      </c>
      <c r="Q26" s="4">
        <v>90210</v>
      </c>
      <c r="R26" s="4" t="s">
        <v>7</v>
      </c>
      <c r="S26" s="4" t="s">
        <v>12</v>
      </c>
      <c r="T26" s="4"/>
      <c r="U26" s="4">
        <f t="shared" si="1"/>
        <v>0</v>
      </c>
    </row>
    <row r="27" spans="1:21" s="5" customFormat="1" x14ac:dyDescent="0.25">
      <c r="A27" s="4" t="s">
        <v>301</v>
      </c>
      <c r="B27" s="4">
        <f t="shared" si="4"/>
        <v>25</v>
      </c>
      <c r="C27" s="4" t="s">
        <v>108</v>
      </c>
      <c r="D27" s="4">
        <v>4</v>
      </c>
      <c r="E27" s="9">
        <v>0.5</v>
      </c>
      <c r="F27" s="4">
        <f>+D27*E27</f>
        <v>2</v>
      </c>
      <c r="G27" s="4" t="s">
        <v>159</v>
      </c>
      <c r="H27" s="4" t="s">
        <v>160</v>
      </c>
      <c r="I27" s="4"/>
      <c r="J27" s="4"/>
      <c r="K27" s="4"/>
      <c r="L27" s="4" t="s">
        <v>161</v>
      </c>
      <c r="M27" s="4" t="s">
        <v>162</v>
      </c>
      <c r="N27" s="4"/>
      <c r="O27" s="4" t="s">
        <v>163</v>
      </c>
      <c r="P27" s="4" t="s">
        <v>13</v>
      </c>
      <c r="Q27" s="4">
        <v>11566</v>
      </c>
      <c r="R27" s="4" t="s">
        <v>7</v>
      </c>
      <c r="S27" s="4" t="s">
        <v>12</v>
      </c>
      <c r="T27" s="4"/>
      <c r="U27" s="4">
        <f t="shared" si="1"/>
        <v>0</v>
      </c>
    </row>
    <row r="28" spans="1:21" s="5" customFormat="1" x14ac:dyDescent="0.25">
      <c r="A28" s="4" t="s">
        <v>301</v>
      </c>
      <c r="B28" s="4">
        <f t="shared" si="4"/>
        <v>26</v>
      </c>
      <c r="C28" s="4" t="s">
        <v>19</v>
      </c>
      <c r="D28" s="4">
        <v>3</v>
      </c>
      <c r="E28" s="9">
        <v>1</v>
      </c>
      <c r="F28" s="4">
        <f>+D28*E28</f>
        <v>3</v>
      </c>
      <c r="G28" s="4" t="s">
        <v>41</v>
      </c>
      <c r="H28" s="4" t="s">
        <v>42</v>
      </c>
      <c r="I28" s="4" t="s">
        <v>265</v>
      </c>
      <c r="J28" s="4" t="s">
        <v>81</v>
      </c>
      <c r="K28" s="4"/>
      <c r="L28" s="4" t="s">
        <v>43</v>
      </c>
      <c r="M28" s="4" t="s">
        <v>44</v>
      </c>
      <c r="N28" s="4" t="s">
        <v>45</v>
      </c>
      <c r="O28" s="4" t="s">
        <v>13</v>
      </c>
      <c r="P28" s="4" t="s">
        <v>13</v>
      </c>
      <c r="Q28" s="6">
        <v>10021</v>
      </c>
      <c r="R28" s="4" t="s">
        <v>7</v>
      </c>
      <c r="S28" s="4" t="s">
        <v>12</v>
      </c>
      <c r="T28" s="4" t="s">
        <v>316</v>
      </c>
      <c r="U28" s="4">
        <f t="shared" si="1"/>
        <v>3</v>
      </c>
    </row>
    <row r="29" spans="1:21" s="4" customFormat="1" ht="13.5" customHeight="1" x14ac:dyDescent="0.25">
      <c r="A29" s="4" t="s">
        <v>301</v>
      </c>
      <c r="B29" s="4">
        <f t="shared" si="4"/>
        <v>27</v>
      </c>
      <c r="C29" s="4" t="s">
        <v>23</v>
      </c>
      <c r="D29" s="4">
        <v>3</v>
      </c>
      <c r="E29" s="9">
        <v>1</v>
      </c>
      <c r="F29" s="4">
        <f>+D29*E29</f>
        <v>3</v>
      </c>
      <c r="G29" s="4" t="s">
        <v>194</v>
      </c>
      <c r="H29" s="4" t="s">
        <v>195</v>
      </c>
      <c r="I29" s="4" t="s">
        <v>282</v>
      </c>
      <c r="J29" s="4" t="s">
        <v>283</v>
      </c>
      <c r="L29" s="4" t="s">
        <v>196</v>
      </c>
      <c r="M29" s="4" t="s">
        <v>197</v>
      </c>
      <c r="N29" s="4" t="s">
        <v>198</v>
      </c>
      <c r="O29" s="4" t="s">
        <v>13</v>
      </c>
      <c r="P29" s="4" t="s">
        <v>13</v>
      </c>
      <c r="Q29" s="4">
        <v>10014</v>
      </c>
      <c r="R29" s="4" t="s">
        <v>7</v>
      </c>
      <c r="S29" s="4" t="s">
        <v>12</v>
      </c>
      <c r="U29" s="4">
        <f>IF(T29="yes",F29,0)</f>
        <v>0</v>
      </c>
    </row>
    <row r="30" spans="1:21" s="5" customFormat="1" x14ac:dyDescent="0.25">
      <c r="A30" s="4" t="s">
        <v>301</v>
      </c>
      <c r="B30" s="4">
        <f t="shared" si="4"/>
        <v>28</v>
      </c>
      <c r="C30" s="4" t="s">
        <v>29</v>
      </c>
      <c r="D30" s="4">
        <v>2</v>
      </c>
      <c r="E30" s="9">
        <v>0</v>
      </c>
      <c r="F30" s="4">
        <f>+D30*E30</f>
        <v>0</v>
      </c>
      <c r="G30" s="4" t="s">
        <v>185</v>
      </c>
      <c r="H30" s="4" t="s">
        <v>186</v>
      </c>
      <c r="I30" s="4"/>
      <c r="J30" s="4"/>
      <c r="K30" s="4"/>
      <c r="L30" s="4" t="s">
        <v>187</v>
      </c>
      <c r="M30" s="4" t="s">
        <v>188</v>
      </c>
      <c r="N30" s="4" t="s">
        <v>189</v>
      </c>
      <c r="O30" s="4" t="s">
        <v>190</v>
      </c>
      <c r="P30" s="4" t="s">
        <v>33</v>
      </c>
      <c r="Q30" s="4">
        <v>33154</v>
      </c>
      <c r="R30" s="4" t="s">
        <v>7</v>
      </c>
      <c r="S30" s="4" t="s">
        <v>12</v>
      </c>
      <c r="T30" s="4" t="s">
        <v>318</v>
      </c>
      <c r="U30" s="4">
        <f>IF(T30="yes",F30,0)</f>
        <v>0</v>
      </c>
    </row>
    <row r="31" spans="1:21" s="5" customFormat="1" x14ac:dyDescent="0.25">
      <c r="A31" s="4" t="s">
        <v>301</v>
      </c>
      <c r="B31" s="4">
        <f t="shared" si="4"/>
        <v>29</v>
      </c>
      <c r="C31" s="4" t="s">
        <v>29</v>
      </c>
      <c r="D31" s="4">
        <v>1</v>
      </c>
      <c r="E31" s="9">
        <v>0</v>
      </c>
      <c r="F31" s="4">
        <f>+D31*E31</f>
        <v>0</v>
      </c>
      <c r="G31" s="4" t="s">
        <v>30</v>
      </c>
      <c r="H31" s="4" t="s">
        <v>31</v>
      </c>
      <c r="I31" s="4"/>
      <c r="J31" s="4"/>
      <c r="K31" s="4"/>
      <c r="L31" s="4" t="s">
        <v>37</v>
      </c>
      <c r="M31" s="4" t="s">
        <v>36</v>
      </c>
      <c r="N31" s="4" t="s">
        <v>35</v>
      </c>
      <c r="O31" s="4" t="s">
        <v>34</v>
      </c>
      <c r="P31" s="4" t="s">
        <v>33</v>
      </c>
      <c r="Q31" s="6">
        <v>33324</v>
      </c>
      <c r="R31" s="4" t="s">
        <v>7</v>
      </c>
      <c r="S31" s="4" t="s">
        <v>12</v>
      </c>
      <c r="T31" s="4" t="s">
        <v>318</v>
      </c>
      <c r="U31" s="4">
        <f>IF(T31="yes",F31,0)</f>
        <v>0</v>
      </c>
    </row>
    <row r="32" spans="1:21" s="5" customFormat="1" x14ac:dyDescent="0.25">
      <c r="A32" s="4" t="s">
        <v>301</v>
      </c>
      <c r="B32" s="4">
        <f t="shared" si="4"/>
        <v>30</v>
      </c>
      <c r="C32" s="4" t="s">
        <v>29</v>
      </c>
      <c r="D32" s="4">
        <v>1</v>
      </c>
      <c r="E32" s="9">
        <v>0</v>
      </c>
      <c r="F32" s="4">
        <f>+D32*E32</f>
        <v>0</v>
      </c>
      <c r="G32" s="4" t="s">
        <v>268</v>
      </c>
      <c r="H32" s="4" t="s">
        <v>31</v>
      </c>
      <c r="I32" s="4"/>
      <c r="J32" s="4"/>
      <c r="K32" s="4"/>
      <c r="L32" s="4" t="s">
        <v>269</v>
      </c>
      <c r="M32" s="4" t="s">
        <v>270</v>
      </c>
      <c r="N32" s="4" t="s">
        <v>271</v>
      </c>
      <c r="O32" s="4" t="s">
        <v>272</v>
      </c>
      <c r="P32" s="4" t="s">
        <v>33</v>
      </c>
      <c r="Q32" s="6" t="s">
        <v>273</v>
      </c>
      <c r="R32" s="4" t="s">
        <v>7</v>
      </c>
      <c r="S32" s="4" t="s">
        <v>12</v>
      </c>
      <c r="T32" s="4" t="s">
        <v>318</v>
      </c>
      <c r="U32" s="4">
        <f>IF(T32="yes",F32,0)</f>
        <v>0</v>
      </c>
    </row>
    <row r="33" spans="1:21" s="5" customFormat="1" x14ac:dyDescent="0.25">
      <c r="A33" s="4" t="s">
        <v>301</v>
      </c>
      <c r="B33" s="4">
        <f t="shared" si="4"/>
        <v>31</v>
      </c>
      <c r="C33" s="4" t="s">
        <v>23</v>
      </c>
      <c r="D33" s="4">
        <v>4</v>
      </c>
      <c r="E33" s="9">
        <v>0</v>
      </c>
      <c r="F33" s="4">
        <f>+D33*E33</f>
        <v>0</v>
      </c>
      <c r="G33" s="4" t="s">
        <v>103</v>
      </c>
      <c r="H33" s="4" t="s">
        <v>104</v>
      </c>
      <c r="I33" s="4"/>
      <c r="J33" s="4"/>
      <c r="K33" s="4"/>
      <c r="L33" s="4" t="s">
        <v>107</v>
      </c>
      <c r="M33" s="4" t="s">
        <v>105</v>
      </c>
      <c r="N33" s="4"/>
      <c r="O33" s="4" t="s">
        <v>106</v>
      </c>
      <c r="P33" s="4" t="s">
        <v>33</v>
      </c>
      <c r="Q33" s="4">
        <v>33498</v>
      </c>
      <c r="R33" s="4" t="s">
        <v>7</v>
      </c>
      <c r="S33" s="4" t="s">
        <v>12</v>
      </c>
      <c r="T33" s="4" t="s">
        <v>318</v>
      </c>
      <c r="U33" s="4">
        <f>IF(T33="yes",F33,0)</f>
        <v>0</v>
      </c>
    </row>
    <row r="34" spans="1:21" s="4" customFormat="1" ht="13.5" customHeight="1" x14ac:dyDescent="0.25">
      <c r="A34" s="4" t="s">
        <v>301</v>
      </c>
      <c r="B34" s="4">
        <f t="shared" si="4"/>
        <v>32</v>
      </c>
      <c r="C34" s="4" t="s">
        <v>29</v>
      </c>
      <c r="D34" s="4">
        <v>2</v>
      </c>
      <c r="E34" s="9">
        <v>0</v>
      </c>
      <c r="F34" s="4">
        <f>+D34*E34</f>
        <v>0</v>
      </c>
      <c r="G34" s="4" t="s">
        <v>137</v>
      </c>
      <c r="H34" s="4" t="s">
        <v>64</v>
      </c>
      <c r="L34" s="4" t="s">
        <v>253</v>
      </c>
      <c r="M34" s="4" t="s">
        <v>138</v>
      </c>
      <c r="O34" s="4" t="s">
        <v>139</v>
      </c>
      <c r="P34" s="4" t="s">
        <v>8</v>
      </c>
      <c r="Q34" s="4">
        <v>92253</v>
      </c>
      <c r="R34" s="4" t="s">
        <v>7</v>
      </c>
      <c r="S34" s="4" t="s">
        <v>12</v>
      </c>
      <c r="T34" s="4" t="s">
        <v>318</v>
      </c>
      <c r="U34" s="4">
        <f>IF(T34="yes",F34,0)</f>
        <v>0</v>
      </c>
    </row>
    <row r="35" spans="1:21" s="5" customFormat="1" ht="14.25" customHeight="1" x14ac:dyDescent="0.25">
      <c r="A35" s="4" t="s">
        <v>301</v>
      </c>
      <c r="B35" s="4">
        <f t="shared" si="4"/>
        <v>33</v>
      </c>
      <c r="C35" s="4" t="s">
        <v>29</v>
      </c>
      <c r="D35" s="4">
        <v>2</v>
      </c>
      <c r="E35" s="9">
        <v>0</v>
      </c>
      <c r="F35" s="4">
        <f>+D35*E35</f>
        <v>0</v>
      </c>
      <c r="G35" s="4" t="s">
        <v>199</v>
      </c>
      <c r="H35" s="4" t="s">
        <v>32</v>
      </c>
      <c r="I35" s="4"/>
      <c r="J35" s="4"/>
      <c r="K35" s="4"/>
      <c r="L35" s="4" t="s">
        <v>200</v>
      </c>
      <c r="M35" s="4" t="s">
        <v>201</v>
      </c>
      <c r="N35" s="4"/>
      <c r="O35" s="4" t="s">
        <v>202</v>
      </c>
      <c r="P35" s="4" t="s">
        <v>227</v>
      </c>
      <c r="Q35" s="4">
        <v>28692</v>
      </c>
      <c r="R35" s="4" t="s">
        <v>7</v>
      </c>
      <c r="S35" s="4" t="s">
        <v>12</v>
      </c>
      <c r="T35" s="4" t="s">
        <v>318</v>
      </c>
      <c r="U35" s="4">
        <f>IF(T35="yes",F35,0)</f>
        <v>0</v>
      </c>
    </row>
    <row r="36" spans="1:21" s="5" customFormat="1" x14ac:dyDescent="0.25">
      <c r="A36" s="4" t="s">
        <v>301</v>
      </c>
      <c r="B36" s="4">
        <f t="shared" si="4"/>
        <v>34</v>
      </c>
      <c r="C36" s="4" t="s">
        <v>19</v>
      </c>
      <c r="D36" s="4">
        <v>3</v>
      </c>
      <c r="E36" s="9">
        <v>0.5</v>
      </c>
      <c r="F36" s="4">
        <f>+D36*E36</f>
        <v>1.5</v>
      </c>
      <c r="G36" s="4" t="s">
        <v>204</v>
      </c>
      <c r="H36" s="4" t="s">
        <v>205</v>
      </c>
      <c r="I36" s="4"/>
      <c r="J36" s="4"/>
      <c r="K36" s="4"/>
      <c r="L36" s="4" t="s">
        <v>206</v>
      </c>
      <c r="M36" s="4" t="s">
        <v>207</v>
      </c>
      <c r="N36" s="4" t="s">
        <v>208</v>
      </c>
      <c r="O36" s="4" t="s">
        <v>13</v>
      </c>
      <c r="P36" s="4" t="s">
        <v>13</v>
      </c>
      <c r="Q36" s="4">
        <v>10022</v>
      </c>
      <c r="R36" s="4" t="s">
        <v>7</v>
      </c>
      <c r="S36" s="4"/>
      <c r="T36" s="4"/>
      <c r="U36" s="4">
        <f>IF(T36="yes",F36,0)</f>
        <v>0</v>
      </c>
    </row>
    <row r="37" spans="1:21" s="5" customFormat="1" x14ac:dyDescent="0.25">
      <c r="A37" s="4" t="s">
        <v>301</v>
      </c>
      <c r="B37" s="4">
        <f t="shared" si="4"/>
        <v>35</v>
      </c>
      <c r="C37" s="4" t="s">
        <v>19</v>
      </c>
      <c r="D37" s="4">
        <v>4</v>
      </c>
      <c r="E37" s="9">
        <v>0.5</v>
      </c>
      <c r="F37" s="4">
        <f>+D37*E37</f>
        <v>2</v>
      </c>
      <c r="G37" s="4" t="s">
        <v>48</v>
      </c>
      <c r="H37" s="4" t="s">
        <v>54</v>
      </c>
      <c r="I37" s="4" t="s">
        <v>261</v>
      </c>
      <c r="J37" s="4" t="s">
        <v>260</v>
      </c>
      <c r="K37" s="4" t="s">
        <v>262</v>
      </c>
      <c r="L37" s="4" t="s">
        <v>40</v>
      </c>
      <c r="M37" s="4" t="s">
        <v>61</v>
      </c>
      <c r="N37" s="4" t="s">
        <v>58</v>
      </c>
      <c r="O37" s="4" t="s">
        <v>13</v>
      </c>
      <c r="P37" s="4" t="s">
        <v>13</v>
      </c>
      <c r="Q37" s="6">
        <v>10021</v>
      </c>
      <c r="R37" s="4" t="s">
        <v>7</v>
      </c>
      <c r="S37" s="4" t="s">
        <v>12</v>
      </c>
      <c r="T37" s="4"/>
      <c r="U37" s="4">
        <f>IF(T37="yes",F37,0)</f>
        <v>0</v>
      </c>
    </row>
    <row r="38" spans="1:21" s="5" customFormat="1" x14ac:dyDescent="0.25">
      <c r="A38" s="4" t="s">
        <v>301</v>
      </c>
      <c r="B38" s="4">
        <f>B55+1</f>
        <v>42</v>
      </c>
      <c r="C38" s="4" t="s">
        <v>108</v>
      </c>
      <c r="D38" s="4">
        <v>4</v>
      </c>
      <c r="E38" s="9">
        <v>1</v>
      </c>
      <c r="F38" s="4">
        <f>+D38*E38</f>
        <v>4</v>
      </c>
      <c r="G38" s="4" t="s">
        <v>175</v>
      </c>
      <c r="H38" s="4" t="s">
        <v>176</v>
      </c>
      <c r="I38" s="4" t="s">
        <v>322</v>
      </c>
      <c r="J38" s="4" t="s">
        <v>321</v>
      </c>
      <c r="K38" s="4" t="s">
        <v>323</v>
      </c>
      <c r="L38" s="4" t="s">
        <v>177</v>
      </c>
      <c r="M38" s="4" t="s">
        <v>178</v>
      </c>
      <c r="N38" s="4" t="s">
        <v>179</v>
      </c>
      <c r="O38" s="4" t="s">
        <v>13</v>
      </c>
      <c r="P38" s="4" t="s">
        <v>13</v>
      </c>
      <c r="Q38" s="4">
        <v>10011</v>
      </c>
      <c r="R38" s="4" t="s">
        <v>7</v>
      </c>
      <c r="S38" s="4" t="s">
        <v>12</v>
      </c>
      <c r="T38" s="4"/>
      <c r="U38" s="4">
        <f>IF(T38="yes",F38,0)</f>
        <v>0</v>
      </c>
    </row>
    <row r="39" spans="1:21" s="5" customFormat="1" x14ac:dyDescent="0.25">
      <c r="A39" s="4" t="s">
        <v>301</v>
      </c>
      <c r="B39" s="4">
        <f>B42+1</f>
        <v>45</v>
      </c>
      <c r="C39" s="4" t="s">
        <v>23</v>
      </c>
      <c r="D39" s="4">
        <v>2</v>
      </c>
      <c r="E39" s="9">
        <v>1</v>
      </c>
      <c r="F39" s="4">
        <f>+D39*E39</f>
        <v>2</v>
      </c>
      <c r="G39" s="4" t="s">
        <v>151</v>
      </c>
      <c r="H39" s="4" t="s">
        <v>152</v>
      </c>
      <c r="I39" s="4" t="s">
        <v>329</v>
      </c>
      <c r="J39" s="4"/>
      <c r="K39" s="4"/>
      <c r="L39" s="4" t="s">
        <v>153</v>
      </c>
      <c r="M39" s="4" t="s">
        <v>154</v>
      </c>
      <c r="N39" s="4" t="s">
        <v>155</v>
      </c>
      <c r="O39" s="4" t="s">
        <v>13</v>
      </c>
      <c r="P39" s="4" t="s">
        <v>13</v>
      </c>
      <c r="Q39" s="4">
        <v>10021</v>
      </c>
      <c r="R39" s="4" t="s">
        <v>7</v>
      </c>
      <c r="S39" s="4" t="s">
        <v>12</v>
      </c>
      <c r="T39" s="4"/>
      <c r="U39" s="4">
        <f>IF(T39="yes",F39,0)</f>
        <v>0</v>
      </c>
    </row>
    <row r="40" spans="1:21" s="5" customFormat="1" x14ac:dyDescent="0.25">
      <c r="A40" s="4" t="s">
        <v>301</v>
      </c>
      <c r="B40" s="4">
        <f>B39+1</f>
        <v>46</v>
      </c>
      <c r="C40" s="4" t="s">
        <v>108</v>
      </c>
      <c r="D40" s="4">
        <v>1</v>
      </c>
      <c r="E40" s="9">
        <v>0.5</v>
      </c>
      <c r="F40" s="4">
        <f>+D40*E40</f>
        <v>0.5</v>
      </c>
      <c r="G40" s="4" t="s">
        <v>74</v>
      </c>
      <c r="H40" s="4" t="s">
        <v>114</v>
      </c>
      <c r="I40" s="4"/>
      <c r="J40" s="4"/>
      <c r="K40" s="4"/>
      <c r="L40" s="4" t="s">
        <v>232</v>
      </c>
      <c r="M40" s="4" t="s">
        <v>233</v>
      </c>
      <c r="N40" s="4"/>
      <c r="O40" s="4" t="s">
        <v>234</v>
      </c>
      <c r="P40" s="4" t="s">
        <v>13</v>
      </c>
      <c r="Q40" s="4">
        <v>10562</v>
      </c>
      <c r="R40" s="4" t="s">
        <v>7</v>
      </c>
      <c r="S40" s="4" t="s">
        <v>12</v>
      </c>
      <c r="T40" s="4"/>
      <c r="U40" s="4">
        <f>IF(T40="yes",F40,0)</f>
        <v>0</v>
      </c>
    </row>
    <row r="41" spans="1:21" s="5" customFormat="1" x14ac:dyDescent="0.25">
      <c r="A41" s="4" t="s">
        <v>301</v>
      </c>
      <c r="B41" s="4">
        <f>B38+1</f>
        <v>43</v>
      </c>
      <c r="C41" s="4" t="s">
        <v>29</v>
      </c>
      <c r="D41" s="4">
        <v>4</v>
      </c>
      <c r="E41" s="9">
        <v>0.5</v>
      </c>
      <c r="F41" s="4">
        <f>+D41*E41</f>
        <v>2</v>
      </c>
      <c r="G41" s="4" t="s">
        <v>180</v>
      </c>
      <c r="H41" s="4" t="s">
        <v>181</v>
      </c>
      <c r="I41" s="4" t="s">
        <v>325</v>
      </c>
      <c r="J41" s="4" t="s">
        <v>326</v>
      </c>
      <c r="K41" s="4" t="s">
        <v>327</v>
      </c>
      <c r="L41" s="4" t="s">
        <v>182</v>
      </c>
      <c r="M41" s="4" t="s">
        <v>183</v>
      </c>
      <c r="N41" s="4"/>
      <c r="O41" s="4" t="s">
        <v>184</v>
      </c>
      <c r="P41" s="4" t="s">
        <v>241</v>
      </c>
      <c r="Q41" s="4">
        <v>20817</v>
      </c>
      <c r="R41" s="4" t="s">
        <v>7</v>
      </c>
      <c r="S41" s="4" t="s">
        <v>12</v>
      </c>
      <c r="T41" s="4"/>
      <c r="U41" s="4">
        <f>IF(T41="yes",F41,0)</f>
        <v>0</v>
      </c>
    </row>
    <row r="42" spans="1:21" s="5" customFormat="1" x14ac:dyDescent="0.25">
      <c r="A42" s="4" t="s">
        <v>301</v>
      </c>
      <c r="B42" s="4">
        <f>B41+1</f>
        <v>44</v>
      </c>
      <c r="C42" s="4" t="s">
        <v>29</v>
      </c>
      <c r="D42" s="4">
        <v>4</v>
      </c>
      <c r="E42" s="9">
        <v>0.25</v>
      </c>
      <c r="F42" s="4">
        <f>+D42*E42</f>
        <v>1</v>
      </c>
      <c r="G42" s="4" t="s">
        <v>164</v>
      </c>
      <c r="H42" s="4" t="s">
        <v>165</v>
      </c>
      <c r="I42" s="4" t="s">
        <v>257</v>
      </c>
      <c r="J42" s="4" t="s">
        <v>328</v>
      </c>
      <c r="K42" s="4"/>
      <c r="L42" s="4" t="s">
        <v>166</v>
      </c>
      <c r="M42" s="4" t="s">
        <v>167</v>
      </c>
      <c r="N42" s="4"/>
      <c r="O42" s="4" t="s">
        <v>168</v>
      </c>
      <c r="P42" s="4" t="s">
        <v>241</v>
      </c>
      <c r="Q42" s="4">
        <v>20850</v>
      </c>
      <c r="R42" s="4" t="s">
        <v>7</v>
      </c>
      <c r="S42" s="4" t="s">
        <v>12</v>
      </c>
      <c r="T42" s="4"/>
      <c r="U42" s="4">
        <f>IF(T42="yes",F42,0)</f>
        <v>0</v>
      </c>
    </row>
    <row r="43" spans="1:21" s="5" customFormat="1" x14ac:dyDescent="0.25">
      <c r="A43" s="4"/>
      <c r="B43" s="4">
        <f>B37+1</f>
        <v>36</v>
      </c>
      <c r="C43" s="4" t="s">
        <v>19</v>
      </c>
      <c r="D43" s="4">
        <v>3</v>
      </c>
      <c r="E43" s="9">
        <v>0.75</v>
      </c>
      <c r="F43" s="4">
        <f>+D43*E43</f>
        <v>2.25</v>
      </c>
      <c r="G43" s="4" t="s">
        <v>49</v>
      </c>
      <c r="H43" s="4" t="s">
        <v>51</v>
      </c>
      <c r="I43" s="4" t="s">
        <v>156</v>
      </c>
      <c r="J43" s="4" t="s">
        <v>260</v>
      </c>
      <c r="K43" s="4"/>
      <c r="L43" s="4" t="s">
        <v>50</v>
      </c>
      <c r="M43" s="4" t="s">
        <v>62</v>
      </c>
      <c r="N43" s="4" t="s">
        <v>59</v>
      </c>
      <c r="O43" s="4" t="s">
        <v>13</v>
      </c>
      <c r="P43" s="4" t="s">
        <v>13</v>
      </c>
      <c r="Q43" s="6">
        <v>10021</v>
      </c>
      <c r="R43" s="4" t="s">
        <v>7</v>
      </c>
      <c r="S43" s="4" t="s">
        <v>12</v>
      </c>
      <c r="T43" s="4"/>
      <c r="U43" s="4">
        <f t="shared" si="1"/>
        <v>0</v>
      </c>
    </row>
    <row r="44" spans="1:21" s="5" customFormat="1" x14ac:dyDescent="0.25">
      <c r="A44" s="4"/>
      <c r="B44" s="4">
        <f t="shared" si="4"/>
        <v>37</v>
      </c>
      <c r="C44" s="4" t="s">
        <v>19</v>
      </c>
      <c r="D44" s="4">
        <v>3</v>
      </c>
      <c r="E44" s="9">
        <v>0.75</v>
      </c>
      <c r="F44" s="4">
        <f>+D44*E44</f>
        <v>2.25</v>
      </c>
      <c r="G44" s="4" t="s">
        <v>46</v>
      </c>
      <c r="H44" s="11" t="s">
        <v>52</v>
      </c>
      <c r="I44" s="11" t="s">
        <v>263</v>
      </c>
      <c r="J44" s="11" t="s">
        <v>264</v>
      </c>
      <c r="K44" s="11"/>
      <c r="L44" s="4" t="s">
        <v>38</v>
      </c>
      <c r="M44" s="4" t="s">
        <v>55</v>
      </c>
      <c r="N44" s="4" t="s">
        <v>56</v>
      </c>
      <c r="O44" s="4" t="s">
        <v>13</v>
      </c>
      <c r="P44" s="4" t="s">
        <v>13</v>
      </c>
      <c r="Q44" s="6">
        <v>10021</v>
      </c>
      <c r="R44" s="4" t="s">
        <v>7</v>
      </c>
      <c r="S44" s="4" t="s">
        <v>12</v>
      </c>
      <c r="T44" s="4"/>
      <c r="U44" s="4">
        <f t="shared" si="1"/>
        <v>0</v>
      </c>
    </row>
    <row r="45" spans="1:21" s="5" customFormat="1" x14ac:dyDescent="0.25">
      <c r="A45" s="4"/>
      <c r="B45" s="4">
        <f t="shared" si="4"/>
        <v>38</v>
      </c>
      <c r="C45" s="4" t="s">
        <v>19</v>
      </c>
      <c r="D45" s="4">
        <v>3</v>
      </c>
      <c r="E45" s="9">
        <v>0.5</v>
      </c>
      <c r="F45" s="4">
        <f>+D45*E45</f>
        <v>1.5</v>
      </c>
      <c r="G45" s="4" t="s">
        <v>47</v>
      </c>
      <c r="H45" s="4" t="s">
        <v>53</v>
      </c>
      <c r="I45" s="4" t="s">
        <v>151</v>
      </c>
      <c r="J45" s="4" t="s">
        <v>260</v>
      </c>
      <c r="K45" s="4"/>
      <c r="L45" s="4" t="s">
        <v>39</v>
      </c>
      <c r="M45" s="4" t="s">
        <v>60</v>
      </c>
      <c r="N45" s="4" t="s">
        <v>57</v>
      </c>
      <c r="O45" s="4" t="s">
        <v>13</v>
      </c>
      <c r="P45" s="4" t="s">
        <v>13</v>
      </c>
      <c r="Q45" s="6">
        <v>10021</v>
      </c>
      <c r="R45" s="4" t="s">
        <v>7</v>
      </c>
      <c r="S45" s="4" t="s">
        <v>12</v>
      </c>
      <c r="T45" s="4"/>
      <c r="U45" s="4">
        <f t="shared" si="1"/>
        <v>0</v>
      </c>
    </row>
    <row r="46" spans="1:21" s="5" customFormat="1" x14ac:dyDescent="0.25">
      <c r="A46" s="4"/>
      <c r="B46" s="4">
        <f>B58+1</f>
        <v>50</v>
      </c>
      <c r="C46" s="4" t="s">
        <v>19</v>
      </c>
      <c r="D46" s="4">
        <v>4</v>
      </c>
      <c r="E46" s="9">
        <v>0.75</v>
      </c>
      <c r="F46" s="4">
        <f>+D46*E46</f>
        <v>3</v>
      </c>
      <c r="G46" s="4" t="s">
        <v>20</v>
      </c>
      <c r="H46" s="4" t="s">
        <v>21</v>
      </c>
      <c r="I46" s="4" t="s">
        <v>266</v>
      </c>
      <c r="J46" s="4" t="s">
        <v>226</v>
      </c>
      <c r="K46" s="4" t="s">
        <v>267</v>
      </c>
      <c r="L46" s="4" t="s">
        <v>22</v>
      </c>
      <c r="M46" s="4" t="s">
        <v>28</v>
      </c>
      <c r="N46" s="4" t="s">
        <v>26</v>
      </c>
      <c r="O46" s="4" t="s">
        <v>13</v>
      </c>
      <c r="P46" s="4" t="s">
        <v>13</v>
      </c>
      <c r="Q46" s="6">
        <v>10021</v>
      </c>
      <c r="R46" s="4" t="s">
        <v>7</v>
      </c>
      <c r="S46" s="4" t="s">
        <v>12</v>
      </c>
      <c r="T46" s="4"/>
      <c r="U46" s="4">
        <f>IF(T46="yes",F46,0)</f>
        <v>0</v>
      </c>
    </row>
    <row r="47" spans="1:21" s="5" customFormat="1" x14ac:dyDescent="0.25">
      <c r="A47" s="4"/>
      <c r="B47" s="4">
        <f>B59+1</f>
        <v>52</v>
      </c>
      <c r="C47" s="4" t="s">
        <v>320</v>
      </c>
      <c r="D47" s="4">
        <v>3</v>
      </c>
      <c r="E47" s="9">
        <v>0</v>
      </c>
      <c r="F47" s="4">
        <f>+D47*E47</f>
        <v>0</v>
      </c>
      <c r="G47" s="4" t="s">
        <v>284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>
        <f>IF(T47="yes",F47,0)</f>
        <v>0</v>
      </c>
    </row>
    <row r="48" spans="1:21" s="5" customFormat="1" x14ac:dyDescent="0.25">
      <c r="A48" s="4"/>
      <c r="B48" s="4">
        <f>B47+1</f>
        <v>53</v>
      </c>
      <c r="C48" s="4" t="s">
        <v>320</v>
      </c>
      <c r="D48" s="4">
        <v>3</v>
      </c>
      <c r="E48" s="9">
        <v>0</v>
      </c>
      <c r="F48" s="4">
        <f>+D48*E48</f>
        <v>0</v>
      </c>
      <c r="G48" s="4" t="s">
        <v>256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>
        <f>IF(T48="yes",F48,0)</f>
        <v>0</v>
      </c>
    </row>
    <row r="49" spans="1:21" s="5" customFormat="1" x14ac:dyDescent="0.25">
      <c r="A49" s="4"/>
      <c r="B49" s="4">
        <f>B48+1</f>
        <v>54</v>
      </c>
      <c r="C49" s="4" t="s">
        <v>320</v>
      </c>
      <c r="D49" s="4">
        <v>3</v>
      </c>
      <c r="E49" s="9">
        <v>0.25</v>
      </c>
      <c r="F49" s="4">
        <f>+D49*E49</f>
        <v>0.75</v>
      </c>
      <c r="G49" s="4" t="s">
        <v>285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>
        <f>IF(T49="yes",F49,0)</f>
        <v>0</v>
      </c>
    </row>
    <row r="50" spans="1:21" s="5" customFormat="1" x14ac:dyDescent="0.25">
      <c r="A50" s="4"/>
      <c r="B50" s="4">
        <f>B49+1</f>
        <v>55</v>
      </c>
      <c r="C50" s="4" t="s">
        <v>320</v>
      </c>
      <c r="D50" s="4">
        <v>3</v>
      </c>
      <c r="E50" s="9">
        <v>0.25</v>
      </c>
      <c r="F50" s="4">
        <f>+D50*E50</f>
        <v>0.75</v>
      </c>
      <c r="G50" s="4" t="s">
        <v>286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>
        <f>IF(T50="yes",F50,0)</f>
        <v>0</v>
      </c>
    </row>
    <row r="51" spans="1:21" s="5" customFormat="1" x14ac:dyDescent="0.25">
      <c r="A51" s="4"/>
      <c r="B51" s="4">
        <f>B50+1</f>
        <v>56</v>
      </c>
      <c r="C51" s="4" t="s">
        <v>320</v>
      </c>
      <c r="D51" s="4">
        <v>3</v>
      </c>
      <c r="E51" s="9">
        <v>0.25</v>
      </c>
      <c r="F51" s="4">
        <f>+D51*E51</f>
        <v>0.75</v>
      </c>
      <c r="G51" s="4" t="s">
        <v>287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>
        <f>IF(T51="yes",F51,0)</f>
        <v>0</v>
      </c>
    </row>
    <row r="52" spans="1:21" s="5" customFormat="1" x14ac:dyDescent="0.25">
      <c r="A52" s="4"/>
      <c r="B52" s="4">
        <f>B51+1</f>
        <v>57</v>
      </c>
      <c r="C52" s="4" t="s">
        <v>320</v>
      </c>
      <c r="D52" s="4">
        <v>3</v>
      </c>
      <c r="E52" s="9">
        <v>0.5</v>
      </c>
      <c r="F52" s="4">
        <f>+D52*E52</f>
        <v>1.5</v>
      </c>
      <c r="G52" s="4" t="s">
        <v>288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>
        <f>IF(T52="yes",F52,0)</f>
        <v>0</v>
      </c>
    </row>
    <row r="53" spans="1:21" s="5" customFormat="1" x14ac:dyDescent="0.25">
      <c r="A53" s="4"/>
      <c r="B53" s="4">
        <f>B45+1</f>
        <v>39</v>
      </c>
      <c r="C53" s="4" t="s">
        <v>228</v>
      </c>
      <c r="D53" s="4">
        <v>2</v>
      </c>
      <c r="E53" s="9">
        <v>1</v>
      </c>
      <c r="F53" s="4">
        <f t="shared" ref="F53:F58" si="6">+D53*E53</f>
        <v>2</v>
      </c>
      <c r="G53" s="4" t="s">
        <v>230</v>
      </c>
      <c r="H53" s="4" t="s">
        <v>298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>
        <f t="shared" si="1"/>
        <v>0</v>
      </c>
    </row>
    <row r="54" spans="1:21" s="4" customFormat="1" ht="13.5" customHeight="1" x14ac:dyDescent="0.25">
      <c r="B54" s="4">
        <f t="shared" si="4"/>
        <v>40</v>
      </c>
      <c r="C54" s="4" t="s">
        <v>108</v>
      </c>
      <c r="D54" s="4">
        <v>2</v>
      </c>
      <c r="E54" s="9">
        <v>0.5</v>
      </c>
      <c r="F54" s="4">
        <f t="shared" si="6"/>
        <v>1</v>
      </c>
      <c r="G54" s="4" t="s">
        <v>157</v>
      </c>
      <c r="H54" s="4" t="s">
        <v>82</v>
      </c>
      <c r="I54" s="4" t="s">
        <v>324</v>
      </c>
      <c r="L54" s="4" t="s">
        <v>158</v>
      </c>
      <c r="M54" s="4" t="s">
        <v>247</v>
      </c>
      <c r="N54" s="4" t="s">
        <v>248</v>
      </c>
      <c r="O54" s="4" t="s">
        <v>13</v>
      </c>
      <c r="P54" s="4" t="s">
        <v>13</v>
      </c>
      <c r="Q54" s="4">
        <v>10128</v>
      </c>
      <c r="R54" s="4" t="s">
        <v>7</v>
      </c>
      <c r="S54" s="4" t="s">
        <v>12</v>
      </c>
      <c r="U54" s="4">
        <f t="shared" si="1"/>
        <v>0</v>
      </c>
    </row>
    <row r="55" spans="1:21" s="5" customFormat="1" x14ac:dyDescent="0.25">
      <c r="A55" s="4"/>
      <c r="B55" s="4">
        <f t="shared" si="4"/>
        <v>41</v>
      </c>
      <c r="C55" s="4" t="s">
        <v>108</v>
      </c>
      <c r="D55" s="4">
        <v>1</v>
      </c>
      <c r="E55" s="9">
        <v>1</v>
      </c>
      <c r="F55" s="4">
        <f t="shared" si="6"/>
        <v>1</v>
      </c>
      <c r="G55" s="4" t="s">
        <v>115</v>
      </c>
      <c r="H55" s="4" t="s">
        <v>116</v>
      </c>
      <c r="I55" s="4"/>
      <c r="J55" s="4"/>
      <c r="K55" s="4"/>
      <c r="L55" s="4" t="s">
        <v>238</v>
      </c>
      <c r="M55" s="4" t="s">
        <v>239</v>
      </c>
      <c r="N55" s="4" t="s">
        <v>240</v>
      </c>
      <c r="O55" s="4" t="s">
        <v>13</v>
      </c>
      <c r="P55" s="4" t="s">
        <v>13</v>
      </c>
      <c r="Q55" s="4">
        <v>10011</v>
      </c>
      <c r="R55" s="4" t="s">
        <v>7</v>
      </c>
      <c r="S55" s="4" t="s">
        <v>12</v>
      </c>
      <c r="T55" s="4"/>
      <c r="U55" s="4">
        <f t="shared" si="1"/>
        <v>0</v>
      </c>
    </row>
    <row r="56" spans="1:21" s="5" customFormat="1" x14ac:dyDescent="0.25">
      <c r="A56" s="4"/>
      <c r="B56" s="4">
        <f>B40+1</f>
        <v>47</v>
      </c>
      <c r="C56" s="4" t="s">
        <v>108</v>
      </c>
      <c r="D56" s="4">
        <v>2</v>
      </c>
      <c r="E56" s="9">
        <v>1</v>
      </c>
      <c r="F56" s="4">
        <f t="shared" si="6"/>
        <v>2</v>
      </c>
      <c r="G56" s="4" t="s">
        <v>299</v>
      </c>
      <c r="H56" s="4" t="s">
        <v>300</v>
      </c>
      <c r="I56" s="4" t="s">
        <v>335</v>
      </c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>
        <f t="shared" si="1"/>
        <v>0</v>
      </c>
    </row>
    <row r="57" spans="1:21" s="5" customFormat="1" hidden="1" x14ac:dyDescent="0.25">
      <c r="A57" s="4"/>
      <c r="B57" s="4">
        <f t="shared" si="4"/>
        <v>48</v>
      </c>
      <c r="C57" s="4" t="s">
        <v>29</v>
      </c>
      <c r="D57" s="4">
        <v>2</v>
      </c>
      <c r="E57" s="9"/>
      <c r="F57" s="4">
        <f t="shared" si="6"/>
        <v>0</v>
      </c>
      <c r="G57" s="4" t="s">
        <v>191</v>
      </c>
      <c r="H57" s="4" t="s">
        <v>186</v>
      </c>
      <c r="I57" s="4"/>
      <c r="J57" s="4"/>
      <c r="K57" s="4"/>
      <c r="L57" s="4" t="s">
        <v>192</v>
      </c>
      <c r="M57" s="4" t="s">
        <v>193</v>
      </c>
      <c r="N57" s="4"/>
      <c r="O57" s="4" t="s">
        <v>121</v>
      </c>
      <c r="P57" s="4" t="s">
        <v>33</v>
      </c>
      <c r="Q57" s="4">
        <v>33326</v>
      </c>
      <c r="R57" s="4" t="s">
        <v>7</v>
      </c>
      <c r="S57" s="4" t="s">
        <v>12</v>
      </c>
      <c r="T57" s="4"/>
      <c r="U57" s="4">
        <f t="shared" si="1"/>
        <v>0</v>
      </c>
    </row>
    <row r="58" spans="1:21" s="5" customFormat="1" x14ac:dyDescent="0.25">
      <c r="A58" s="4"/>
      <c r="B58" s="4">
        <f t="shared" si="4"/>
        <v>49</v>
      </c>
      <c r="C58" s="4" t="s">
        <v>68</v>
      </c>
      <c r="D58" s="4">
        <v>4</v>
      </c>
      <c r="E58" s="9">
        <v>0.25</v>
      </c>
      <c r="F58" s="4">
        <f t="shared" si="6"/>
        <v>1</v>
      </c>
      <c r="G58" s="4" t="s">
        <v>75</v>
      </c>
      <c r="H58" s="4" t="s">
        <v>76</v>
      </c>
      <c r="I58" s="4" t="s">
        <v>330</v>
      </c>
      <c r="J58" s="4" t="s">
        <v>331</v>
      </c>
      <c r="K58" s="4" t="s">
        <v>332</v>
      </c>
      <c r="L58" s="4" t="s">
        <v>86</v>
      </c>
      <c r="M58" s="4" t="s">
        <v>77</v>
      </c>
      <c r="N58" s="4"/>
      <c r="O58" s="4" t="s">
        <v>78</v>
      </c>
      <c r="P58" s="4" t="s">
        <v>88</v>
      </c>
      <c r="Q58" s="6" t="s">
        <v>84</v>
      </c>
      <c r="R58" s="4" t="s">
        <v>7</v>
      </c>
      <c r="S58" s="4" t="s">
        <v>12</v>
      </c>
      <c r="T58" s="4"/>
      <c r="U58" s="4">
        <f t="shared" si="1"/>
        <v>0</v>
      </c>
    </row>
    <row r="59" spans="1:21" s="5" customFormat="1" x14ac:dyDescent="0.25">
      <c r="A59" s="4"/>
      <c r="B59" s="4">
        <f>B46+1</f>
        <v>51</v>
      </c>
      <c r="C59" s="4" t="s">
        <v>68</v>
      </c>
      <c r="D59" s="4">
        <v>3</v>
      </c>
      <c r="E59" s="9">
        <v>1</v>
      </c>
      <c r="F59" s="4">
        <f>+D59*E59</f>
        <v>3</v>
      </c>
      <c r="G59" s="4" t="s">
        <v>69</v>
      </c>
      <c r="H59" s="4" t="s">
        <v>70</v>
      </c>
      <c r="I59" s="4" t="s">
        <v>333</v>
      </c>
      <c r="J59" s="4" t="s">
        <v>334</v>
      </c>
      <c r="K59" s="4"/>
      <c r="L59" s="4" t="s">
        <v>85</v>
      </c>
      <c r="M59" s="4" t="s">
        <v>71</v>
      </c>
      <c r="N59" s="4"/>
      <c r="O59" s="4" t="s">
        <v>72</v>
      </c>
      <c r="P59" s="4" t="s">
        <v>88</v>
      </c>
      <c r="Q59" s="6" t="s">
        <v>83</v>
      </c>
      <c r="R59" s="4" t="s">
        <v>7</v>
      </c>
      <c r="S59" s="4" t="s">
        <v>12</v>
      </c>
      <c r="T59" s="4"/>
      <c r="U59" s="4">
        <f t="shared" ref="U59" si="7">IF(T59="yes",F59,0)</f>
        <v>0</v>
      </c>
    </row>
  </sheetData>
  <sortState ref="B3:S59">
    <sortCondition ref="L3:L5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"/>
  <sheetViews>
    <sheetView zoomScaleNormal="100" workbookViewId="0">
      <selection activeCell="A3" sqref="A3:XFD3"/>
    </sheetView>
  </sheetViews>
  <sheetFormatPr defaultColWidth="8.7109375" defaultRowHeight="15" x14ac:dyDescent="0.25"/>
  <cols>
    <col min="1" max="1" width="3.7109375" style="2" customWidth="1"/>
    <col min="2" max="2" width="3.85546875" style="2" customWidth="1"/>
    <col min="3" max="3" width="26.5703125" style="1" customWidth="1"/>
    <col min="4" max="5" width="12.140625" style="1" customWidth="1"/>
    <col min="6" max="6" width="28.42578125" style="1" customWidth="1"/>
    <col min="7" max="7" width="26.5703125" style="1" customWidth="1"/>
    <col min="8" max="8" width="24.140625" style="1" customWidth="1"/>
    <col min="9" max="9" width="27.85546875" style="1" customWidth="1"/>
    <col min="10" max="12" width="12.140625" style="1" customWidth="1"/>
    <col min="13" max="13" width="8.7109375" style="1"/>
    <col min="14" max="16384" width="8.7109375" style="2"/>
  </cols>
  <sheetData>
    <row r="1" spans="2:13" ht="14.1" x14ac:dyDescent="0.3">
      <c r="C1" s="2"/>
    </row>
    <row r="2" spans="2:13" ht="15.6" x14ac:dyDescent="0.45">
      <c r="B2" s="3" t="s">
        <v>91</v>
      </c>
      <c r="C2" s="3" t="s">
        <v>14</v>
      </c>
      <c r="D2" s="3" t="s">
        <v>0</v>
      </c>
      <c r="E2" s="3" t="s">
        <v>1</v>
      </c>
      <c r="F2" s="3" t="s">
        <v>2</v>
      </c>
      <c r="G2" s="3" t="s">
        <v>9</v>
      </c>
      <c r="H2" s="3" t="s">
        <v>24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11</v>
      </c>
    </row>
    <row r="3" spans="2:13" s="8" customFormat="1" ht="14.1" x14ac:dyDescent="0.3">
      <c r="B3" s="7">
        <v>1</v>
      </c>
      <c r="C3" s="7" t="s">
        <v>92</v>
      </c>
      <c r="D3" s="7" t="s">
        <v>96</v>
      </c>
      <c r="E3" s="7" t="s">
        <v>97</v>
      </c>
      <c r="F3" s="7" t="s">
        <v>102</v>
      </c>
      <c r="G3" s="7" t="s">
        <v>98</v>
      </c>
      <c r="H3" s="7" t="s">
        <v>99</v>
      </c>
      <c r="I3" s="7" t="s">
        <v>100</v>
      </c>
      <c r="J3" s="7" t="s">
        <v>94</v>
      </c>
      <c r="K3" s="7" t="s">
        <v>101</v>
      </c>
      <c r="L3" s="7" t="s">
        <v>95</v>
      </c>
      <c r="M3" s="7" t="s">
        <v>12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defaultRowHeight="15" x14ac:dyDescent="0.25"/>
  <sheetData>
    <row r="1" spans="1:1" x14ac:dyDescent="0.35">
      <c r="A1" t="s">
        <v>229</v>
      </c>
    </row>
    <row r="2" spans="1:1" x14ac:dyDescent="0.35">
      <c r="A2" t="s">
        <v>230</v>
      </c>
    </row>
    <row r="3" spans="1:1" x14ac:dyDescent="0.35">
      <c r="A3" t="s">
        <v>231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United States</vt:lpstr>
      <vt:lpstr>Canada</vt:lpstr>
      <vt:lpstr>Other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dcterms:created xsi:type="dcterms:W3CDTF">2016-11-07T03:22:12Z</dcterms:created>
  <dcterms:modified xsi:type="dcterms:W3CDTF">2017-02-24T13:53:08Z</dcterms:modified>
</cp:coreProperties>
</file>